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udan\Downloads\"/>
    </mc:Choice>
  </mc:AlternateContent>
  <xr:revisionPtr revIDLastSave="0" documentId="8_{4549FDC6-F773-4F7D-A0E5-27E6FEE77351}" xr6:coauthVersionLast="43" xr6:coauthVersionMax="43" xr10:uidLastSave="{00000000-0000-0000-0000-000000000000}"/>
  <bookViews>
    <workbookView xWindow="-21600" yWindow="2115" windowWidth="21600" windowHeight="11385"/>
  </bookViews>
  <sheets>
    <sheet name="hbts - Km² - SCoT 3P" sheetId="2" r:id="rId1"/>
    <sheet name="Feuil1" sheetId="5" r:id="rId2"/>
    <sheet name="Feuil2" sheetId="6" r:id="rId3"/>
  </sheets>
  <definedNames>
    <definedName name="_xlnm.Print_Area" localSheetId="0">'hbts - Km² - SCoT 3P'!$A$1:$V$63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2" i="6" l="1"/>
  <c r="F5" i="6"/>
  <c r="H62" i="6"/>
  <c r="C5" i="6" s="1"/>
  <c r="C60" i="6"/>
  <c r="C4" i="6"/>
  <c r="M18" i="6"/>
  <c r="F6" i="6"/>
  <c r="L18" i="6"/>
  <c r="C6" i="6" s="1"/>
  <c r="H7" i="6"/>
  <c r="I5" i="6" s="1"/>
  <c r="F4" i="6"/>
  <c r="F7" i="6" s="1"/>
  <c r="F60" i="2"/>
  <c r="F4" i="2" s="1"/>
  <c r="D11" i="5"/>
  <c r="E11" i="5"/>
  <c r="F11" i="5"/>
  <c r="F17" i="5" s="1"/>
  <c r="D15" i="5"/>
  <c r="D17" i="5" s="1"/>
  <c r="E15" i="5"/>
  <c r="E17" i="5"/>
  <c r="F15" i="5"/>
  <c r="I4" i="2"/>
  <c r="K7" i="2"/>
  <c r="L5" i="2" s="1"/>
  <c r="U18" i="2"/>
  <c r="F6" i="2"/>
  <c r="V18" i="2"/>
  <c r="I6" i="2" s="1"/>
  <c r="N62" i="2"/>
  <c r="F5" i="2"/>
  <c r="O62" i="2"/>
  <c r="I5" i="2" s="1"/>
  <c r="I4" i="6"/>
  <c r="I7" i="2" l="1"/>
  <c r="J4" i="2" s="1"/>
  <c r="F7" i="2"/>
  <c r="G5" i="2" s="1"/>
  <c r="C7" i="6"/>
  <c r="D6" i="6" s="1"/>
  <c r="J5" i="2"/>
  <c r="G4" i="6"/>
  <c r="G6" i="6"/>
  <c r="G5" i="6"/>
  <c r="I6" i="6"/>
  <c r="L6" i="2"/>
  <c r="L4" i="2"/>
  <c r="D5" i="6" l="1"/>
  <c r="J6" i="2"/>
  <c r="D4" i="6"/>
  <c r="G6" i="2"/>
  <c r="G4" i="2"/>
</calcChain>
</file>

<file path=xl/sharedStrings.xml><?xml version="1.0" encoding="utf-8"?>
<sst xmlns="http://schemas.openxmlformats.org/spreadsheetml/2006/main" count="624" uniqueCount="322">
  <si>
    <t>Commune</t>
  </si>
  <si>
    <t>Ardon</t>
  </si>
  <si>
    <t>La Ferté-Saint-Aubin</t>
  </si>
  <si>
    <t>Artenay</t>
  </si>
  <si>
    <t>Baccon</t>
  </si>
  <si>
    <t>Meung-sur-Loire</t>
  </si>
  <si>
    <t>Le Bardon</t>
  </si>
  <si>
    <t>Baule</t>
  </si>
  <si>
    <t>Beaugency</t>
  </si>
  <si>
    <t>Bonnée</t>
  </si>
  <si>
    <t>Ouzouer-sur-Loire</t>
  </si>
  <si>
    <t>Les Bordes</t>
  </si>
  <si>
    <t>Bougy-lez-Neuville</t>
  </si>
  <si>
    <t>Neuville-aux-Bois</t>
  </si>
  <si>
    <t>Boulay-les-Barres</t>
  </si>
  <si>
    <t>Patay</t>
  </si>
  <si>
    <t>Bouzy-la-Forêt</t>
  </si>
  <si>
    <t>Châteauneuf-sur-Loire</t>
  </si>
  <si>
    <t>Bricy</t>
  </si>
  <si>
    <t>Bucy-le-Roi</t>
  </si>
  <si>
    <t>Bucy-Saint-Liphard</t>
  </si>
  <si>
    <t>Cercottes</t>
  </si>
  <si>
    <t>Cerdon</t>
  </si>
  <si>
    <t>Sully-sur-Loire</t>
  </si>
  <si>
    <t>Chaingy</t>
  </si>
  <si>
    <t>La Chapelle-Onzerain</t>
  </si>
  <si>
    <t>Chevilly</t>
  </si>
  <si>
    <t>Cléry-Saint-André</t>
  </si>
  <si>
    <t>Coinces</t>
  </si>
  <si>
    <t>Combreux</t>
  </si>
  <si>
    <t>Coulmiers</t>
  </si>
  <si>
    <t>Cravant</t>
  </si>
  <si>
    <t>Dampierre-en-Burly</t>
  </si>
  <si>
    <t>Darvoy</t>
  </si>
  <si>
    <t>Jargeau</t>
  </si>
  <si>
    <t>Dry</t>
  </si>
  <si>
    <t>Fay-aux-Loges</t>
  </si>
  <si>
    <t>Férolles</t>
  </si>
  <si>
    <t>Gémigny</t>
  </si>
  <si>
    <t>Germigny-des-Prés</t>
  </si>
  <si>
    <t>Gidy</t>
  </si>
  <si>
    <t>Guilly</t>
  </si>
  <si>
    <t>Huêtre</t>
  </si>
  <si>
    <t>Huisseau-sur-Mauves</t>
  </si>
  <si>
    <t>Ingrannes</t>
  </si>
  <si>
    <t>Isdes</t>
  </si>
  <si>
    <t>Jouy-le-Potier</t>
  </si>
  <si>
    <t>Lailly-en-Val</t>
  </si>
  <si>
    <t>Ligny-le-Ribault</t>
  </si>
  <si>
    <t>Lion-en-Beauce</t>
  </si>
  <si>
    <t>Lion-en-Sullias</t>
  </si>
  <si>
    <t>Loury</t>
  </si>
  <si>
    <t>Marcilly-en-Villette</t>
  </si>
  <si>
    <t>Mareau-aux-Prés</t>
  </si>
  <si>
    <t>Ménestreau-en-Villette</t>
  </si>
  <si>
    <t>Messas</t>
  </si>
  <si>
    <t>Mézières-lez-Cléry</t>
  </si>
  <si>
    <t>Neuvy-en-Sullias</t>
  </si>
  <si>
    <t>Ouvrouer-les-Champs</t>
  </si>
  <si>
    <t>Rebréchien</t>
  </si>
  <si>
    <t>Rouvray-Sainte-Croix</t>
  </si>
  <si>
    <t>Rozières-en-Beauce</t>
  </si>
  <si>
    <t>Ruan</t>
  </si>
  <si>
    <t>Saint-Aignan-le-Jaillard</t>
  </si>
  <si>
    <t>Saint-Ay</t>
  </si>
  <si>
    <t>Saint-Benoît-sur-Loire</t>
  </si>
  <si>
    <t>Saint-Denis-de-l'Hôtel</t>
  </si>
  <si>
    <t>Saint-Lyé-la-Forêt</t>
  </si>
  <si>
    <t>Saint-Martin-d'Abbat</t>
  </si>
  <si>
    <t>Saint-Péravy-la-Colombe</t>
  </si>
  <si>
    <t>Saint-Père-sur-Loire</t>
  </si>
  <si>
    <t>Saint-Sigismond</t>
  </si>
  <si>
    <t>Sandillon</t>
  </si>
  <si>
    <t>Seichebrières</t>
  </si>
  <si>
    <t>Sennely</t>
  </si>
  <si>
    <t>Sigloy</t>
  </si>
  <si>
    <t>Sougy</t>
  </si>
  <si>
    <t>Sully-la-Chapelle</t>
  </si>
  <si>
    <t>Sury-aux-Bois</t>
  </si>
  <si>
    <t>Tavers</t>
  </si>
  <si>
    <t>Tigy</t>
  </si>
  <si>
    <t>Tournoisis</t>
  </si>
  <si>
    <t>Traînou</t>
  </si>
  <si>
    <t>Trinay</t>
  </si>
  <si>
    <t>Vannes-sur-Cosson</t>
  </si>
  <si>
    <t>Vennecy</t>
  </si>
  <si>
    <t>Vienne-en-Val</t>
  </si>
  <si>
    <t>Viglain</t>
  </si>
  <si>
    <t>Villamblain</t>
  </si>
  <si>
    <t>Villemurlin</t>
  </si>
  <si>
    <t>Villeneuve-sur-Conie</t>
  </si>
  <si>
    <t>Villereau</t>
  </si>
  <si>
    <t>Villorceau</t>
  </si>
  <si>
    <t>Vitry-aux-Loges</t>
  </si>
  <si>
    <t>Donnery</t>
  </si>
  <si>
    <t>Aschères-le-Marché</t>
  </si>
  <si>
    <t>Montigny</t>
  </si>
  <si>
    <t>Données générales</t>
  </si>
  <si>
    <t>Km²</t>
  </si>
  <si>
    <t xml:space="preserve">Nombre </t>
  </si>
  <si>
    <t>Nombre de communes</t>
  </si>
  <si>
    <t>Nbr</t>
  </si>
  <si>
    <t>Part</t>
  </si>
  <si>
    <t>Total</t>
  </si>
  <si>
    <r>
      <t xml:space="preserve">Superficie
</t>
    </r>
    <r>
      <rPr>
        <i/>
        <sz val="8"/>
        <rFont val="Arial"/>
        <family val="2"/>
      </rPr>
      <t>Km²</t>
    </r>
  </si>
  <si>
    <t>PETR PLB</t>
  </si>
  <si>
    <t>PETR FOLS</t>
  </si>
  <si>
    <t>CCPS</t>
  </si>
  <si>
    <t>PETR Forêt d'Orléans-Loire-Sologne</t>
  </si>
  <si>
    <t>ComCom</t>
  </si>
  <si>
    <t>Saint-Florent-le-Jeune</t>
  </si>
  <si>
    <t>Total PETR FOLS</t>
  </si>
  <si>
    <t>Total CCPS</t>
  </si>
  <si>
    <t>Beauce-la-Romaine</t>
  </si>
  <si>
    <t>Binas</t>
  </si>
  <si>
    <t>Charsonville</t>
  </si>
  <si>
    <t>Epieds-en-Beauce</t>
  </si>
  <si>
    <t>Saint Laurent des Bois</t>
  </si>
  <si>
    <t>Villermain</t>
  </si>
  <si>
    <t>Total PETR PLB</t>
  </si>
  <si>
    <t>Bray-Saint-Aignan</t>
  </si>
  <si>
    <t>Communauté de Communes des Portes de Sologne</t>
  </si>
  <si>
    <t>PETR Pays Loire Beauce</t>
  </si>
  <si>
    <t>ComCom de la Beauce Loirétaine</t>
  </si>
  <si>
    <t>ComCom des Terres du Val de Loire</t>
  </si>
  <si>
    <t>ComCom de la Forêt</t>
  </si>
  <si>
    <t>ComCom des Loges</t>
  </si>
  <si>
    <t>ComCom du Val de Sully</t>
  </si>
  <si>
    <t>Communuté de Communes</t>
  </si>
  <si>
    <r>
      <t xml:space="preserve">Nombre d'habitants
</t>
    </r>
    <r>
      <rPr>
        <i/>
        <sz val="10"/>
        <rFont val="Arial"/>
        <family val="2"/>
      </rPr>
      <t>(2017)</t>
    </r>
  </si>
  <si>
    <t>Structure porteuse 
de SCoT</t>
  </si>
  <si>
    <r>
      <t xml:space="preserve">Superficie
</t>
    </r>
    <r>
      <rPr>
        <i/>
        <sz val="10"/>
        <rFont val="Arial"/>
        <family val="2"/>
      </rPr>
      <t>(Km²)</t>
    </r>
  </si>
  <si>
    <r>
      <t xml:space="preserve">Population 2018
</t>
    </r>
    <r>
      <rPr>
        <i/>
        <sz val="8"/>
        <rFont val="Arial"/>
        <family val="2"/>
      </rPr>
      <t>Données INSEE</t>
    </r>
  </si>
  <si>
    <t>Population 2018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</si>
  <si>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</si>
  <si>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Communauté de Communes 
des Portes de Sologne</t>
  </si>
  <si>
    <r>
      <t xml:space="preserve">COT ENR
</t>
    </r>
    <r>
      <rPr>
        <sz val="16"/>
        <rFont val="Arial"/>
        <family val="2"/>
      </rPr>
      <t>PETR Pays Loire Beauce - PETR Forêt d'Orléans-Loire-Sologne
Communauté de Communes des Portes de Sologne
Listes des communes - population 2018 - superficie</t>
    </r>
  </si>
  <si>
    <t>Titre</t>
  </si>
  <si>
    <t>Prénom</t>
  </si>
  <si>
    <t>NOM</t>
  </si>
  <si>
    <t>Madame</t>
  </si>
  <si>
    <t>Elysabeth</t>
  </si>
  <si>
    <t>CATOIRE</t>
  </si>
  <si>
    <t>Constance</t>
  </si>
  <si>
    <t>de PELICHY</t>
  </si>
  <si>
    <t>Monsieur</t>
  </si>
  <si>
    <t>Gilles</t>
  </si>
  <si>
    <t>BILLIOT</t>
  </si>
  <si>
    <t>Anne</t>
  </si>
  <si>
    <t>GABORIT</t>
  </si>
  <si>
    <t>Hervé</t>
  </si>
  <si>
    <t>NIEUVIARTS</t>
  </si>
  <si>
    <t>Eric</t>
  </si>
  <si>
    <t>LEMBO</t>
  </si>
  <si>
    <t>Pierre</t>
  </si>
  <si>
    <t>HENRY</t>
  </si>
  <si>
    <t xml:space="preserve">Jean-Paul </t>
  </si>
  <si>
    <t>ROCHE</t>
  </si>
  <si>
    <t xml:space="preserve">Gérard </t>
  </si>
  <si>
    <t>ROCK</t>
  </si>
  <si>
    <t>Michel</t>
  </si>
  <si>
    <t>AUGER</t>
  </si>
  <si>
    <t>Isabelle</t>
  </si>
  <si>
    <t>MAROIS</t>
  </si>
  <si>
    <t>Florence</t>
  </si>
  <si>
    <t>BONDUEL</t>
  </si>
  <si>
    <t>Alain</t>
  </si>
  <si>
    <t>MOTTAIS</t>
  </si>
  <si>
    <t>GALZIN</t>
  </si>
  <si>
    <t>Philibert</t>
  </si>
  <si>
    <t xml:space="preserve"> de La ROCHEFOUCAULD</t>
  </si>
  <si>
    <t xml:space="preserve">Serge </t>
  </si>
  <si>
    <t>MERCADIÉ</t>
  </si>
  <si>
    <t>Philippe</t>
  </si>
  <si>
    <t>LODENET</t>
  </si>
  <si>
    <t xml:space="preserve">Daniel </t>
  </si>
  <si>
    <t>CHAUFTON</t>
  </si>
  <si>
    <t>Frédéric</t>
  </si>
  <si>
    <t>MURA</t>
  </si>
  <si>
    <t>David</t>
  </si>
  <si>
    <t>DUPUIS</t>
  </si>
  <si>
    <t>THUILLIER</t>
  </si>
  <si>
    <t>Nicole</t>
  </si>
  <si>
    <t>BRAGUE</t>
  </si>
  <si>
    <t>Robert</t>
  </si>
  <si>
    <t>RAPINE</t>
  </si>
  <si>
    <t>Christian</t>
  </si>
  <si>
    <t>COLAS</t>
  </si>
  <si>
    <t>Jean-Marc</t>
  </si>
  <si>
    <t>GIBEY</t>
  </si>
  <si>
    <t>BOUDIER</t>
  </si>
  <si>
    <t>LEPELTIER</t>
  </si>
  <si>
    <t>Bernard</t>
  </si>
  <si>
    <t>LEGER</t>
  </si>
  <si>
    <t>MASSEIN</t>
  </si>
  <si>
    <t>MARTIN</t>
  </si>
  <si>
    <t>Hubert</t>
  </si>
  <si>
    <t>FOURNIER</t>
  </si>
  <si>
    <t>Laurence</t>
  </si>
  <si>
    <t>MONNOT</t>
  </si>
  <si>
    <t>RIGAUX</t>
  </si>
  <si>
    <t>DARDONVILLE</t>
  </si>
  <si>
    <t>Jean-Pierre</t>
  </si>
  <si>
    <t>BURGEVIN</t>
  </si>
  <si>
    <t>GARNIER</t>
  </si>
  <si>
    <t>Jean-Claude</t>
  </si>
  <si>
    <t>BADAIRE</t>
  </si>
  <si>
    <t>Chantal</t>
  </si>
  <si>
    <t>BEURIENNE</t>
  </si>
  <si>
    <t>Joël</t>
  </si>
  <si>
    <t>TURPIN</t>
  </si>
  <si>
    <t>Patrick</t>
  </si>
  <si>
    <t>FOULON</t>
  </si>
  <si>
    <t>Gérard</t>
  </si>
  <si>
    <t>MALBO</t>
  </si>
  <si>
    <t>VACHER</t>
  </si>
  <si>
    <t>Patricia</t>
  </si>
  <si>
    <t>BOURGEAIS</t>
  </si>
  <si>
    <t>Odile</t>
  </si>
  <si>
    <t>de COURCY</t>
  </si>
  <si>
    <t>Jean-Luc</t>
  </si>
  <si>
    <t>RIGLET</t>
  </si>
  <si>
    <t>Danielle</t>
  </si>
  <si>
    <t>MARSAL</t>
  </si>
  <si>
    <t>Noël</t>
  </si>
  <si>
    <t>LE GOFF</t>
  </si>
  <si>
    <t xml:space="preserve">Jean-Yves </t>
  </si>
  <si>
    <t>GUEUGNON</t>
  </si>
  <si>
    <t>Guy</t>
  </si>
  <si>
    <t>ROUSSE LACORDAIRE</t>
  </si>
  <si>
    <t>Roger</t>
  </si>
  <si>
    <t>DESLANDES</t>
  </si>
  <si>
    <t>DURAND</t>
  </si>
  <si>
    <t>René</t>
  </si>
  <si>
    <t>HODEAU</t>
  </si>
  <si>
    <t>François</t>
  </si>
  <si>
    <t>IBANEZ</t>
  </si>
  <si>
    <t>NAIZONDARD</t>
  </si>
  <si>
    <t>Pascal</t>
  </si>
  <si>
    <t>GUDIN</t>
  </si>
  <si>
    <t>Pascale</t>
  </si>
  <si>
    <t>MINIERE</t>
  </si>
  <si>
    <t xml:space="preserve"> Louis-Robert</t>
  </si>
  <si>
    <t>PERDEREAU</t>
  </si>
  <si>
    <t>Gervais</t>
  </si>
  <si>
    <t>GREFFIN</t>
  </si>
  <si>
    <t>Yves</t>
  </si>
  <si>
    <t>PINSARD</t>
  </si>
  <si>
    <t>Martial</t>
  </si>
  <si>
    <t>SAVOURÉ-LEJEUNE</t>
  </si>
  <si>
    <t>TEXIER</t>
  </si>
  <si>
    <t>Lucien</t>
  </si>
  <si>
    <t>HERVÉ</t>
  </si>
  <si>
    <t>CAILLARD</t>
  </si>
  <si>
    <t>Benoît</t>
  </si>
  <si>
    <t>Thierry</t>
  </si>
  <si>
    <t>BRACQUEMOND</t>
  </si>
  <si>
    <t>MOREAU</t>
  </si>
  <si>
    <t>MORIZE</t>
  </si>
  <si>
    <t>Marc</t>
  </si>
  <si>
    <t>LEBLOND</t>
  </si>
  <si>
    <t xml:space="preserve">Christophe </t>
  </si>
  <si>
    <t>LLOPIS</t>
  </si>
  <si>
    <t>Didier</t>
  </si>
  <si>
    <t>VANNIER</t>
  </si>
  <si>
    <t>Jean-Bernard</t>
  </si>
  <si>
    <t>VALLOT</t>
  </si>
  <si>
    <t>BOISSIERE</t>
  </si>
  <si>
    <t>DAVID</t>
  </si>
  <si>
    <t>HUCHET</t>
  </si>
  <si>
    <t>Serge</t>
  </si>
  <si>
    <t>GOMBAULT</t>
  </si>
  <si>
    <t>CLAVEAU</t>
  </si>
  <si>
    <t>THOMAIN</t>
  </si>
  <si>
    <t>Anita</t>
  </si>
  <si>
    <t>BENIER</t>
  </si>
  <si>
    <t>Martine</t>
  </si>
  <si>
    <t>MAHIEUX</t>
  </si>
  <si>
    <t>ETCHEGUT</t>
  </si>
  <si>
    <t>ESPUGNA</t>
  </si>
  <si>
    <t>FAUCON</t>
  </si>
  <si>
    <t>Solange</t>
  </si>
  <si>
    <t>VALLÉE</t>
  </si>
  <si>
    <t>Bruno</t>
  </si>
  <si>
    <t>VIVIER</t>
  </si>
  <si>
    <t>CORGNAC</t>
  </si>
  <si>
    <t>Elisabeth</t>
  </si>
  <si>
    <t>MANCHEC</t>
  </si>
  <si>
    <t>PRÉVOST</t>
  </si>
  <si>
    <t>Jean-Marie</t>
  </si>
  <si>
    <t>CORNIERE</t>
  </si>
  <si>
    <t>FAUCHEUX</t>
  </si>
  <si>
    <t>BOTHEREAU</t>
  </si>
  <si>
    <t>GAUDRY</t>
  </si>
  <si>
    <t>Bertrand</t>
  </si>
  <si>
    <t>HAUCHECORNE</t>
  </si>
  <si>
    <t>Shiva</t>
  </si>
  <si>
    <t>CHAUVIERE</t>
  </si>
  <si>
    <t>Pauline</t>
  </si>
  <si>
    <t>COROLEUR</t>
  </si>
  <si>
    <t>POMMIER</t>
  </si>
  <si>
    <t>CUILLERIER</t>
  </si>
  <si>
    <t>Jean-Paul</t>
  </si>
  <si>
    <t>ARJONA</t>
  </si>
  <si>
    <t>Jean</t>
  </si>
  <si>
    <t>BILLARD</t>
  </si>
  <si>
    <t>Arnold</t>
  </si>
  <si>
    <t>NEUHAUS</t>
  </si>
  <si>
    <t>Daniel</t>
  </si>
  <si>
    <t>THOUVENIN</t>
  </si>
  <si>
    <r>
      <t xml:space="preserve">ComCom de la Forêt
</t>
    </r>
    <r>
      <rPr>
        <i/>
        <sz val="10"/>
        <rFont val="Arial"/>
        <family val="2"/>
      </rPr>
      <t xml:space="preserve">(10 communes)
(16 304 hbts)
</t>
    </r>
    <r>
      <rPr>
        <b/>
        <sz val="10"/>
        <rFont val="Arial"/>
        <family val="2"/>
      </rPr>
      <t>Mme Marie-Claude DONNAT</t>
    </r>
  </si>
  <si>
    <r>
      <t xml:space="preserve">ComCom du Val de Sully
</t>
    </r>
    <r>
      <rPr>
        <i/>
        <sz val="10"/>
        <rFont val="Arial"/>
        <family val="2"/>
      </rPr>
      <t xml:space="preserve">(19 communes)
(24 689 hbts)
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Mme Nicole LEPELTIER</t>
    </r>
  </si>
  <si>
    <r>
      <t xml:space="preserve">ComCom des Terres du Val de Loire
</t>
    </r>
    <r>
      <rPr>
        <i/>
        <sz val="10"/>
        <rFont val="Arial"/>
        <family val="2"/>
      </rPr>
      <t xml:space="preserve">(25 communes)
(48 154 hbts)
</t>
    </r>
    <r>
      <rPr>
        <b/>
        <sz val="10"/>
        <rFont val="Arial"/>
        <family val="2"/>
      </rPr>
      <t>Mme Pauline MARTIN</t>
    </r>
  </si>
  <si>
    <r>
      <t xml:space="preserve">ComCom de la Beauce Loirétaine
</t>
    </r>
    <r>
      <rPr>
        <i/>
        <sz val="10"/>
        <rFont val="Arial"/>
        <family val="2"/>
      </rPr>
      <t xml:space="preserve">(23 communes)
(16 536 hbts)
</t>
    </r>
    <r>
      <rPr>
        <b/>
        <sz val="10"/>
        <rFont val="Arial"/>
        <family val="2"/>
      </rPr>
      <t>M. Thierry BRACQUEMOND</t>
    </r>
  </si>
  <si>
    <r>
      <t xml:space="preserve">ComCom des Loges
</t>
    </r>
    <r>
      <rPr>
        <i/>
        <sz val="10"/>
        <rFont val="Arial"/>
        <family val="2"/>
      </rPr>
      <t xml:space="preserve">(20 communes)
(41 655 hbts)
</t>
    </r>
    <r>
      <rPr>
        <b/>
        <sz val="10"/>
        <rFont val="Arial"/>
        <family val="2"/>
      </rPr>
      <t>M. Jean-Pierre GARNIER</t>
    </r>
  </si>
  <si>
    <t>Structure</t>
  </si>
  <si>
    <r>
      <t xml:space="preserve">ComCom de la Beauce Loirétaine
</t>
    </r>
    <r>
      <rPr>
        <i/>
        <sz val="10"/>
        <rFont val="Arial"/>
        <family val="2"/>
      </rPr>
      <t>(23 communes)
(16 536 hbts)</t>
    </r>
  </si>
  <si>
    <r>
      <t xml:space="preserve">ComCom de la Forêt
</t>
    </r>
    <r>
      <rPr>
        <i/>
        <sz val="10"/>
        <rFont val="Arial"/>
        <family val="2"/>
      </rPr>
      <t>(10 communes)
(16 304 hbts)</t>
    </r>
  </si>
  <si>
    <r>
      <t xml:space="preserve">ComCom des Terres du Val de Loire
</t>
    </r>
    <r>
      <rPr>
        <i/>
        <sz val="10"/>
        <rFont val="Arial"/>
        <family val="2"/>
      </rPr>
      <t>(25 communes)
(48 154 hbts)</t>
    </r>
  </si>
  <si>
    <r>
      <t xml:space="preserve">ComCom du Val de Sully
</t>
    </r>
    <r>
      <rPr>
        <i/>
        <sz val="10"/>
        <rFont val="Arial"/>
        <family val="2"/>
      </rPr>
      <t>(19 communes)
(24 689 hbts)</t>
    </r>
    <r>
      <rPr>
        <b/>
        <i/>
        <sz val="10"/>
        <rFont val="Arial"/>
        <family val="2"/>
      </rPr>
      <t/>
    </r>
  </si>
  <si>
    <r>
      <t xml:space="preserve">LISTE DES COMMUNES ET COMMUNAUTES DE COMMUNES 
</t>
    </r>
    <r>
      <rPr>
        <sz val="16"/>
        <rFont val="Arial"/>
        <family val="2"/>
      </rPr>
      <t>PETR Pays Loire Beauce - PETR Forêt d'Orléans-Loire-Sologne
Communauté de Communes des Portes de Sologne
- population 2018 - superficie</t>
    </r>
  </si>
  <si>
    <t>GRESSETTE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</si>
</sst>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8" formatCode="#,##0\ _€"/>
    <numFmt numFmtId="169" formatCode="_-* #,##0\ _F_-;\-* #,##0\ _F_-;_-* &quot;-&quot;\ _F_-;_-@_-"/>
    <numFmt numFmtId="170" formatCode="#,##0.00_ ;\-#,##0.00\ "/>
    <numFmt numFmtId="171" formatCode="#,##0_ ;\-#,##0\ 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rgb="FF0066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180">
    <xf numFmtId="0" fontId="0" fillId="0" borderId="0" xfId="0"/>
    <xf numFmtId="0" fontId="3" fillId="0" borderId="0" xfId="1" applyAlignment="1" applyProtection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1" applyFont="1" applyAlignment="1" applyProtection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3" fillId="0" borderId="0" xfId="1" applyBorder="1" applyAlignment="1" applyProtection="1">
      <alignment wrapText="1"/>
    </xf>
    <xf numFmtId="0" fontId="4" fillId="0" borderId="0" xfId="1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1" xfId="0" applyBorder="1"/>
    <xf numFmtId="0" fontId="4" fillId="0" borderId="0" xfId="0" applyFont="1"/>
    <xf numFmtId="0" fontId="1" fillId="0" borderId="0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" fillId="0" borderId="3" xfId="0" applyFont="1" applyBorder="1" applyAlignment="1">
      <alignment wrapText="1"/>
    </xf>
    <xf numFmtId="0" fontId="0" fillId="0" borderId="4" xfId="0" applyBorder="1"/>
    <xf numFmtId="0" fontId="4" fillId="0" borderId="1" xfId="1" applyFont="1" applyBorder="1" applyAlignment="1" applyProtection="1">
      <alignment wrapText="1"/>
    </xf>
    <xf numFmtId="0" fontId="4" fillId="0" borderId="1" xfId="0" applyFont="1" applyBorder="1"/>
    <xf numFmtId="2" fontId="0" fillId="0" borderId="1" xfId="0" applyNumberFormat="1" applyBorder="1" applyAlignment="1">
      <alignment wrapText="1"/>
    </xf>
    <xf numFmtId="0" fontId="11" fillId="0" borderId="0" xfId="0" applyFont="1"/>
    <xf numFmtId="0" fontId="0" fillId="0" borderId="5" xfId="0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" fillId="0" borderId="6" xfId="0" applyFont="1" applyBorder="1"/>
    <xf numFmtId="0" fontId="1" fillId="0" borderId="0" xfId="0" applyFont="1" applyBorder="1"/>
    <xf numFmtId="0" fontId="4" fillId="0" borderId="2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0" fillId="0" borderId="0" xfId="0" applyNumberFormat="1" applyAlignment="1">
      <alignment wrapText="1"/>
    </xf>
    <xf numFmtId="4" fontId="1" fillId="0" borderId="0" xfId="0" applyNumberFormat="1" applyFont="1" applyBorder="1"/>
    <xf numFmtId="9" fontId="1" fillId="0" borderId="0" xfId="0" applyNumberFormat="1" applyFont="1" applyBorder="1"/>
    <xf numFmtId="10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68" fontId="4" fillId="0" borderId="7" xfId="0" applyNumberFormat="1" applyFont="1" applyBorder="1" applyAlignment="1">
      <alignment horizontal="center" vertical="center"/>
    </xf>
    <xf numFmtId="168" fontId="4" fillId="0" borderId="8" xfId="0" applyNumberFormat="1" applyFont="1" applyFill="1" applyBorder="1" applyAlignment="1">
      <alignment horizontal="center" vertical="center"/>
    </xf>
    <xf numFmtId="9" fontId="0" fillId="0" borderId="9" xfId="0" applyNumberFormat="1" applyBorder="1" applyAlignment="1">
      <alignment horizontal="right" vertical="center"/>
    </xf>
    <xf numFmtId="168" fontId="4" fillId="0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/>
    <xf numFmtId="0" fontId="11" fillId="0" borderId="0" xfId="0" applyFont="1" applyBorder="1"/>
    <xf numFmtId="0" fontId="11" fillId="0" borderId="0" xfId="0" applyFont="1" applyFill="1" applyBorder="1" applyAlignment="1">
      <alignment wrapText="1"/>
    </xf>
    <xf numFmtId="0" fontId="12" fillId="0" borderId="0" xfId="0" applyFont="1" applyBorder="1"/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0" xfId="0" applyFont="1"/>
    <xf numFmtId="4" fontId="1" fillId="0" borderId="0" xfId="0" applyNumberFormat="1" applyFont="1" applyBorder="1" applyAlignment="1">
      <alignment horizontal="center" vertical="top"/>
    </xf>
    <xf numFmtId="0" fontId="4" fillId="3" borderId="10" xfId="0" applyFont="1" applyFill="1" applyBorder="1"/>
    <xf numFmtId="0" fontId="4" fillId="4" borderId="10" xfId="0" applyFont="1" applyFill="1" applyBorder="1"/>
    <xf numFmtId="10" fontId="0" fillId="4" borderId="8" xfId="0" applyNumberFormat="1" applyFill="1" applyBorder="1" applyAlignment="1">
      <alignment horizontal="right" vertical="center"/>
    </xf>
    <xf numFmtId="1" fontId="0" fillId="4" borderId="7" xfId="0" applyNumberFormat="1" applyFill="1" applyBorder="1" applyAlignment="1">
      <alignment horizontal="right" vertical="center"/>
    </xf>
    <xf numFmtId="4" fontId="1" fillId="0" borderId="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/>
    <xf numFmtId="0" fontId="1" fillId="0" borderId="11" xfId="0" applyFont="1" applyBorder="1" applyAlignment="1">
      <alignment vertical="center" wrapText="1"/>
    </xf>
    <xf numFmtId="0" fontId="0" fillId="5" borderId="1" xfId="0" applyFill="1" applyBorder="1" applyAlignment="1">
      <alignment wrapText="1"/>
    </xf>
    <xf numFmtId="16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0" fontId="12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ill="1" applyBorder="1" applyAlignment="1">
      <alignment horizontal="right" vertical="center"/>
    </xf>
    <xf numFmtId="9" fontId="0" fillId="0" borderId="0" xfId="0" applyNumberFormat="1" applyFill="1" applyBorder="1" applyAlignment="1">
      <alignment horizontal="right" vertical="center"/>
    </xf>
    <xf numFmtId="0" fontId="4" fillId="5" borderId="11" xfId="1" applyFont="1" applyFill="1" applyBorder="1" applyAlignment="1" applyProtection="1">
      <alignment horizontal="center" vertical="center" wrapText="1"/>
    </xf>
    <xf numFmtId="0" fontId="0" fillId="5" borderId="1" xfId="0" applyFill="1" applyBorder="1"/>
    <xf numFmtId="0" fontId="1" fillId="0" borderId="3" xfId="0" applyFont="1" applyBorder="1" applyAlignment="1">
      <alignment vertical="center"/>
    </xf>
    <xf numFmtId="1" fontId="4" fillId="2" borderId="7" xfId="0" applyNumberFormat="1" applyFont="1" applyFill="1" applyBorder="1" applyAlignment="1">
      <alignment horizontal="right" vertical="center"/>
    </xf>
    <xf numFmtId="1" fontId="4" fillId="3" borderId="7" xfId="0" applyNumberFormat="1" applyFont="1" applyFill="1" applyBorder="1" applyAlignment="1">
      <alignment horizontal="right" vertical="center"/>
    </xf>
    <xf numFmtId="10" fontId="4" fillId="2" borderId="8" xfId="0" applyNumberFormat="1" applyFont="1" applyFill="1" applyBorder="1" applyAlignment="1">
      <alignment horizontal="right" vertical="center"/>
    </xf>
    <xf numFmtId="10" fontId="4" fillId="3" borderId="8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4" fontId="4" fillId="4" borderId="7" xfId="0" applyNumberFormat="1" applyFont="1" applyFill="1" applyBorder="1" applyAlignment="1">
      <alignment horizontal="right" vertical="center"/>
    </xf>
    <xf numFmtId="10" fontId="4" fillId="4" borderId="8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3" fontId="4" fillId="4" borderId="7" xfId="0" applyNumberFormat="1" applyFont="1" applyFill="1" applyBorder="1" applyAlignment="1">
      <alignment horizontal="right" vertical="center"/>
    </xf>
    <xf numFmtId="169" fontId="1" fillId="0" borderId="3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169" fontId="0" fillId="0" borderId="0" xfId="0" applyNumberFormat="1"/>
    <xf numFmtId="2" fontId="0" fillId="0" borderId="0" xfId="0" applyNumberFormat="1"/>
    <xf numFmtId="170" fontId="1" fillId="0" borderId="3" xfId="0" applyNumberFormat="1" applyFont="1" applyFill="1" applyBorder="1" applyAlignment="1">
      <alignment horizontal="right" vertical="center"/>
    </xf>
    <xf numFmtId="169" fontId="4" fillId="0" borderId="0" xfId="0" applyNumberFormat="1" applyFont="1" applyAlignment="1">
      <alignment horizontal="left" vertical="center"/>
    </xf>
    <xf numFmtId="10" fontId="0" fillId="0" borderId="0" xfId="0" applyNumberFormat="1" applyAlignment="1">
      <alignment vertical="center"/>
    </xf>
    <xf numFmtId="170" fontId="4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170" fontId="0" fillId="0" borderId="0" xfId="0" applyNumberFormat="1"/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Font="1" applyFill="1" applyBorder="1"/>
    <xf numFmtId="169" fontId="0" fillId="0" borderId="0" xfId="0" applyNumberFormat="1" applyBorder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0" fontId="0" fillId="0" borderId="0" xfId="0" applyNumberFormat="1" applyBorder="1"/>
    <xf numFmtId="0" fontId="1" fillId="5" borderId="10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9" fontId="1" fillId="5" borderId="13" xfId="0" applyNumberFormat="1" applyFont="1" applyFill="1" applyBorder="1" applyAlignment="1">
      <alignment horizontal="right" vertical="center" wrapText="1"/>
    </xf>
    <xf numFmtId="0" fontId="4" fillId="0" borderId="0" xfId="1" applyFont="1" applyAlignment="1" applyProtection="1">
      <alignment horizontal="right" vertical="center" wrapText="1"/>
    </xf>
    <xf numFmtId="169" fontId="4" fillId="0" borderId="0" xfId="0" applyNumberFormat="1" applyFont="1" applyAlignment="1">
      <alignment horizontal="right" vertical="center"/>
    </xf>
    <xf numFmtId="0" fontId="4" fillId="0" borderId="0" xfId="1" applyFont="1" applyBorder="1" applyAlignment="1" applyProtection="1">
      <alignment horizontal="right" vertical="center" wrapText="1"/>
    </xf>
    <xf numFmtId="171" fontId="4" fillId="0" borderId="1" xfId="0" applyNumberFormat="1" applyFont="1" applyFill="1" applyBorder="1" applyAlignment="1">
      <alignment horizontal="right" vertical="center"/>
    </xf>
    <xf numFmtId="171" fontId="4" fillId="0" borderId="0" xfId="0" applyNumberFormat="1" applyFont="1" applyAlignment="1">
      <alignment horizontal="right" vertical="center"/>
    </xf>
    <xf numFmtId="171" fontId="1" fillId="0" borderId="3" xfId="0" applyNumberFormat="1" applyFont="1" applyFill="1" applyBorder="1" applyAlignment="1">
      <alignment horizontal="right" vertical="center"/>
    </xf>
    <xf numFmtId="171" fontId="1" fillId="5" borderId="13" xfId="0" applyNumberFormat="1" applyFont="1" applyFill="1" applyBorder="1" applyAlignment="1">
      <alignment vertical="center" wrapText="1"/>
    </xf>
    <xf numFmtId="171" fontId="0" fillId="5" borderId="4" xfId="0" applyNumberFormat="1" applyFill="1" applyBorder="1"/>
    <xf numFmtId="171" fontId="13" fillId="8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171" fontId="4" fillId="0" borderId="0" xfId="1" applyNumberFormat="1" applyFont="1" applyBorder="1" applyAlignment="1" applyProtection="1">
      <alignment horizontal="left" vertical="center" wrapText="1"/>
    </xf>
    <xf numFmtId="171" fontId="4" fillId="0" borderId="0" xfId="0" applyNumberFormat="1" applyFont="1" applyFill="1" applyBorder="1" applyAlignment="1">
      <alignment horizontal="right" vertical="center"/>
    </xf>
    <xf numFmtId="171" fontId="0" fillId="0" borderId="0" xfId="0" applyNumberFormat="1"/>
    <xf numFmtId="171" fontId="4" fillId="0" borderId="0" xfId="1" applyNumberFormat="1" applyFont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2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2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/>
    </xf>
    <xf numFmtId="0" fontId="14" fillId="0" borderId="4" xfId="3" applyNumberFormat="1" applyFont="1" applyFill="1" applyBorder="1" applyAlignment="1" applyProtection="1">
      <alignment horizontal="left" vertical="center"/>
    </xf>
    <xf numFmtId="0" fontId="14" fillId="0" borderId="1" xfId="3" applyNumberFormat="1" applyFont="1" applyFill="1" applyBorder="1" applyAlignment="1" applyProtection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3" xfId="1" applyFont="1" applyBorder="1" applyAlignment="1" applyProtection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2" xfId="1" applyFont="1" applyBorder="1" applyAlignment="1" applyProtection="1">
      <alignment horizontal="center" vertical="center" wrapText="1"/>
    </xf>
    <xf numFmtId="0" fontId="1" fillId="0" borderId="11" xfId="1" applyFont="1" applyBorder="1" applyAlignment="1" applyProtection="1">
      <alignment horizontal="center" vertical="center" wrapText="1"/>
    </xf>
    <xf numFmtId="0" fontId="1" fillId="0" borderId="16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">
    <cellStyle name="Lien hypertexte" xfId="1" builtinId="8"/>
    <cellStyle name="Normal" xfId="0" builtinId="0"/>
    <cellStyle name="Normal 2" xfId="2"/>
    <cellStyle name="Normal 4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4"/>
  <sheetViews>
    <sheetView tabSelected="1" view="pageBreakPreview" zoomScale="90" zoomScaleNormal="40" zoomScaleSheetLayoutView="90" workbookViewId="0">
      <selection activeCell="R47" sqref="R47"/>
    </sheetView>
  </sheetViews>
  <sheetFormatPr baseColWidth="10" defaultRowHeight="12.75" x14ac:dyDescent="0.2"/>
  <cols>
    <col min="1" max="1" width="15.7109375" customWidth="1"/>
    <col min="2" max="2" width="21.7109375" style="3" customWidth="1"/>
    <col min="3" max="3" width="10.42578125" style="3" customWidth="1"/>
    <col min="4" max="4" width="12.85546875" style="3" customWidth="1"/>
    <col min="5" max="5" width="15.85546875" style="3" customWidth="1"/>
    <col min="6" max="6" width="9.7109375" style="3" customWidth="1"/>
    <col min="7" max="7" width="9.7109375" customWidth="1"/>
    <col min="8" max="8" width="2.7109375" customWidth="1"/>
    <col min="9" max="9" width="12.5703125" customWidth="1"/>
    <col min="10" max="10" width="10.85546875" customWidth="1"/>
    <col min="11" max="11" width="10.5703125" customWidth="1"/>
    <col min="12" max="12" width="13.42578125" customWidth="1"/>
    <col min="13" max="13" width="20.7109375" customWidth="1"/>
    <col min="14" max="15" width="9.7109375" customWidth="1"/>
    <col min="16" max="16" width="2.7109375" style="6" customWidth="1"/>
    <col min="17" max="17" width="20.7109375" style="6" customWidth="1"/>
    <col min="18" max="18" width="11" style="6" customWidth="1"/>
    <col min="19" max="19" width="11.85546875" style="6" customWidth="1"/>
    <col min="20" max="20" width="11.42578125" style="6" customWidth="1"/>
    <col min="21" max="22" width="9.7109375" customWidth="1"/>
    <col min="23" max="24" width="10.7109375" customWidth="1"/>
    <col min="25" max="25" width="4.140625" customWidth="1"/>
    <col min="26" max="26" width="20.7109375" customWidth="1"/>
    <col min="27" max="27" width="11.28515625" customWidth="1"/>
    <col min="28" max="31" width="10.7109375" customWidth="1"/>
  </cols>
  <sheetData>
    <row r="1" spans="1:31" s="49" customFormat="1" ht="90.75" customHeight="1" thickBot="1" x14ac:dyDescent="0.25">
      <c r="A1" s="163" t="s">
        <v>320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ht="26.25" customHeight="1" x14ac:dyDescent="0.2">
      <c r="A2" s="3"/>
      <c r="B2"/>
      <c r="C2" s="136"/>
      <c r="D2" s="157"/>
      <c r="E2" s="46"/>
      <c r="F2" s="164" t="s">
        <v>132</v>
      </c>
      <c r="G2" s="165"/>
      <c r="I2" s="164" t="s">
        <v>104</v>
      </c>
      <c r="J2" s="165"/>
      <c r="K2" s="164" t="s">
        <v>100</v>
      </c>
      <c r="L2" s="165"/>
      <c r="M2" s="6"/>
      <c r="N2" s="61"/>
      <c r="O2" s="61"/>
      <c r="P2" s="61"/>
      <c r="Q2" s="61"/>
      <c r="R2"/>
      <c r="S2"/>
      <c r="T2"/>
    </row>
    <row r="3" spans="1:31" ht="12.75" customHeight="1" x14ac:dyDescent="0.2">
      <c r="C3" s="137"/>
      <c r="D3" s="172" t="s">
        <v>97</v>
      </c>
      <c r="E3" s="158" t="s">
        <v>315</v>
      </c>
      <c r="F3" s="36" t="s">
        <v>99</v>
      </c>
      <c r="G3" s="37" t="s">
        <v>102</v>
      </c>
      <c r="I3" s="36" t="s">
        <v>98</v>
      </c>
      <c r="J3" s="37" t="s">
        <v>102</v>
      </c>
      <c r="K3" s="39" t="s">
        <v>101</v>
      </c>
      <c r="L3" s="37" t="s">
        <v>102</v>
      </c>
      <c r="M3" s="6"/>
      <c r="N3" s="60"/>
      <c r="O3" s="60"/>
      <c r="P3" s="60"/>
      <c r="Q3" s="60"/>
      <c r="R3"/>
      <c r="S3"/>
      <c r="T3"/>
    </row>
    <row r="4" spans="1:31" ht="12.95" customHeight="1" x14ac:dyDescent="0.2">
      <c r="C4" s="137"/>
      <c r="D4" s="172"/>
      <c r="E4" s="40" t="s">
        <v>105</v>
      </c>
      <c r="F4" s="78">
        <f>F60</f>
        <v>64690</v>
      </c>
      <c r="G4" s="70">
        <f>(F4/$F$7)</f>
        <v>0.3976616095797782</v>
      </c>
      <c r="I4" s="72">
        <f>G60</f>
        <v>1057.92</v>
      </c>
      <c r="J4" s="70">
        <f>(I4/$I$7)</f>
        <v>0.37492690498888964</v>
      </c>
      <c r="K4" s="68">
        <v>48</v>
      </c>
      <c r="L4" s="70">
        <f>(K4/$K$7)</f>
        <v>0.46153846153846156</v>
      </c>
      <c r="M4" s="6"/>
      <c r="N4" s="62"/>
      <c r="O4" s="62"/>
      <c r="P4" s="62"/>
      <c r="Q4" s="62"/>
      <c r="R4"/>
      <c r="S4"/>
      <c r="T4"/>
    </row>
    <row r="5" spans="1:31" ht="12.95" customHeight="1" x14ac:dyDescent="0.2">
      <c r="C5" s="137"/>
      <c r="D5" s="172"/>
      <c r="E5" s="51" t="s">
        <v>106</v>
      </c>
      <c r="F5" s="79">
        <f>N62</f>
        <v>82648</v>
      </c>
      <c r="G5" s="71">
        <f>(F5/$F$7)</f>
        <v>0.50805281664166813</v>
      </c>
      <c r="I5" s="73">
        <f>O62</f>
        <v>1348.7699999999998</v>
      </c>
      <c r="J5" s="71">
        <f>(I5/$I$7)</f>
        <v>0.47800416065663237</v>
      </c>
      <c r="K5" s="69">
        <v>49</v>
      </c>
      <c r="L5" s="71">
        <f>(K5/$K$7)</f>
        <v>0.47115384615384615</v>
      </c>
      <c r="M5" s="6"/>
      <c r="N5" s="62"/>
      <c r="O5" s="62"/>
      <c r="P5" s="62"/>
      <c r="Q5" s="62"/>
      <c r="R5"/>
      <c r="S5" s="12"/>
      <c r="T5" s="31"/>
      <c r="U5" s="32"/>
    </row>
    <row r="6" spans="1:31" ht="12.95" customHeight="1" x14ac:dyDescent="0.2">
      <c r="C6" s="137"/>
      <c r="D6" s="172"/>
      <c r="E6" s="52" t="s">
        <v>107</v>
      </c>
      <c r="F6" s="80">
        <f>U18</f>
        <v>15338</v>
      </c>
      <c r="G6" s="75">
        <f>(F6/$F$7)</f>
        <v>9.4285573778553691E-2</v>
      </c>
      <c r="I6" s="74">
        <f>V18</f>
        <v>414.98</v>
      </c>
      <c r="J6" s="75">
        <f>(I6/$I$7)</f>
        <v>0.14706893435447804</v>
      </c>
      <c r="K6" s="54">
        <v>7</v>
      </c>
      <c r="L6" s="53">
        <f>(K6/$K$7)</f>
        <v>6.7307692307692304E-2</v>
      </c>
      <c r="M6" s="6"/>
      <c r="N6" s="63"/>
      <c r="O6" s="63"/>
      <c r="P6" s="63"/>
      <c r="Q6" s="63"/>
      <c r="R6"/>
      <c r="S6" s="25"/>
      <c r="T6" s="50"/>
      <c r="U6" s="33"/>
    </row>
    <row r="7" spans="1:31" ht="12.95" customHeight="1" thickBot="1" x14ac:dyDescent="0.25">
      <c r="C7" s="135"/>
      <c r="D7" s="172"/>
      <c r="E7" s="48" t="s">
        <v>103</v>
      </c>
      <c r="F7" s="76">
        <f>SUM(F4:F6)</f>
        <v>162676</v>
      </c>
      <c r="G7" s="38">
        <v>1</v>
      </c>
      <c r="I7" s="77">
        <f>SUM(I4:I6)</f>
        <v>2821.6699999999996</v>
      </c>
      <c r="J7" s="38">
        <v>1</v>
      </c>
      <c r="K7" s="76">
        <f>SUM(K4:K6)</f>
        <v>104</v>
      </c>
      <c r="L7" s="38">
        <v>1</v>
      </c>
      <c r="M7" s="6"/>
      <c r="N7" s="64"/>
      <c r="O7" s="64"/>
      <c r="P7" s="64"/>
      <c r="Q7" s="64"/>
      <c r="R7"/>
      <c r="S7" s="34"/>
      <c r="T7" s="35"/>
      <c r="U7" s="33"/>
    </row>
    <row r="8" spans="1:31" ht="12.75" customHeight="1" x14ac:dyDescent="0.2">
      <c r="M8" s="6"/>
      <c r="N8" s="6"/>
      <c r="O8" s="6"/>
      <c r="R8"/>
      <c r="S8" s="34"/>
      <c r="T8" s="35"/>
      <c r="U8" s="33"/>
    </row>
    <row r="9" spans="1:31" s="91" customFormat="1" ht="24.95" customHeight="1" x14ac:dyDescent="0.2">
      <c r="A9" s="160" t="s">
        <v>122</v>
      </c>
      <c r="B9" s="161"/>
      <c r="C9" s="161"/>
      <c r="D9" s="161"/>
      <c r="E9" s="161"/>
      <c r="F9" s="161"/>
      <c r="G9" s="162"/>
      <c r="H9" s="111"/>
      <c r="I9" s="160" t="s">
        <v>108</v>
      </c>
      <c r="J9" s="161"/>
      <c r="K9" s="161"/>
      <c r="L9" s="161"/>
      <c r="M9" s="161"/>
      <c r="N9" s="161"/>
      <c r="O9" s="162"/>
      <c r="P9" s="111"/>
      <c r="Q9" s="160" t="s">
        <v>135</v>
      </c>
      <c r="R9" s="161"/>
      <c r="S9" s="161"/>
      <c r="T9" s="161"/>
      <c r="U9" s="161"/>
      <c r="V9" s="162"/>
    </row>
    <row r="10" spans="1:31" s="2" customFormat="1" ht="32.25" customHeight="1" x14ac:dyDescent="0.2">
      <c r="A10" s="113" t="s">
        <v>109</v>
      </c>
      <c r="B10" s="94" t="s">
        <v>0</v>
      </c>
      <c r="C10" s="94" t="s">
        <v>137</v>
      </c>
      <c r="D10" s="94" t="s">
        <v>138</v>
      </c>
      <c r="E10" s="94" t="s">
        <v>139</v>
      </c>
      <c r="F10" s="94" t="s">
        <v>133</v>
      </c>
      <c r="G10" s="94" t="s">
        <v>134</v>
      </c>
      <c r="I10" s="113" t="s">
        <v>109</v>
      </c>
      <c r="J10" s="94" t="s">
        <v>137</v>
      </c>
      <c r="K10" s="94" t="s">
        <v>138</v>
      </c>
      <c r="L10" s="94" t="s">
        <v>139</v>
      </c>
      <c r="M10" s="94" t="s">
        <v>0</v>
      </c>
      <c r="N10" s="94" t="s">
        <v>133</v>
      </c>
      <c r="O10" s="94" t="s">
        <v>134</v>
      </c>
      <c r="Q10" s="94" t="s">
        <v>0</v>
      </c>
      <c r="R10" s="94" t="s">
        <v>137</v>
      </c>
      <c r="S10" s="94" t="s">
        <v>138</v>
      </c>
      <c r="T10" s="94" t="s">
        <v>139</v>
      </c>
      <c r="U10" s="94" t="s">
        <v>133</v>
      </c>
      <c r="V10" s="94" t="s">
        <v>134</v>
      </c>
    </row>
    <row r="11" spans="1:31" ht="12.95" customHeight="1" x14ac:dyDescent="0.2">
      <c r="A11" s="169" t="s">
        <v>313</v>
      </c>
      <c r="B11" s="10" t="s">
        <v>3</v>
      </c>
      <c r="C11" s="144" t="s">
        <v>145</v>
      </c>
      <c r="D11" s="144" t="s">
        <v>238</v>
      </c>
      <c r="E11" s="144" t="s">
        <v>239</v>
      </c>
      <c r="F11" s="121">
        <v>1832</v>
      </c>
      <c r="G11" s="5">
        <v>20.5</v>
      </c>
      <c r="H11" s="21"/>
      <c r="I11" s="169" t="s">
        <v>310</v>
      </c>
      <c r="J11" s="143" t="s">
        <v>145</v>
      </c>
      <c r="K11" s="143" t="s">
        <v>158</v>
      </c>
      <c r="L11" s="143" t="s">
        <v>159</v>
      </c>
      <c r="M11" s="10" t="s">
        <v>95</v>
      </c>
      <c r="N11" s="121">
        <v>1148</v>
      </c>
      <c r="O11" s="19">
        <v>20.9</v>
      </c>
      <c r="P11"/>
      <c r="Q11" s="18" t="s">
        <v>1</v>
      </c>
      <c r="R11" s="138" t="s">
        <v>140</v>
      </c>
      <c r="S11" s="138" t="s">
        <v>141</v>
      </c>
      <c r="T11" s="138" t="s">
        <v>142</v>
      </c>
      <c r="U11" s="126">
        <v>1137</v>
      </c>
      <c r="V11" s="27">
        <v>53.65</v>
      </c>
    </row>
    <row r="12" spans="1:31" ht="12.95" customHeight="1" x14ac:dyDescent="0.2">
      <c r="A12" s="170"/>
      <c r="B12" s="10" t="s">
        <v>14</v>
      </c>
      <c r="C12" s="144" t="s">
        <v>140</v>
      </c>
      <c r="D12" s="145" t="s">
        <v>240</v>
      </c>
      <c r="E12" s="146" t="s">
        <v>241</v>
      </c>
      <c r="F12" s="121">
        <v>946</v>
      </c>
      <c r="G12" s="5">
        <v>12.45</v>
      </c>
      <c r="I12" s="170"/>
      <c r="J12" s="143" t="s">
        <v>140</v>
      </c>
      <c r="K12" s="143" t="s">
        <v>162</v>
      </c>
      <c r="L12" s="143" t="s">
        <v>163</v>
      </c>
      <c r="M12" s="10" t="s">
        <v>12</v>
      </c>
      <c r="N12" s="121">
        <v>163</v>
      </c>
      <c r="O12" s="5">
        <v>16.73</v>
      </c>
      <c r="P12"/>
      <c r="Q12" s="18" t="s">
        <v>46</v>
      </c>
      <c r="R12" s="138" t="s">
        <v>140</v>
      </c>
      <c r="S12" s="138" t="s">
        <v>143</v>
      </c>
      <c r="T12" s="138" t="s">
        <v>144</v>
      </c>
      <c r="U12" s="126">
        <v>1342</v>
      </c>
      <c r="V12" s="28">
        <v>50.4</v>
      </c>
    </row>
    <row r="13" spans="1:31" ht="12.95" customHeight="1" x14ac:dyDescent="0.2">
      <c r="A13" s="170"/>
      <c r="B13" s="10" t="s">
        <v>18</v>
      </c>
      <c r="C13" s="144" t="s">
        <v>145</v>
      </c>
      <c r="D13" s="147" t="s">
        <v>242</v>
      </c>
      <c r="E13" s="145" t="s">
        <v>243</v>
      </c>
      <c r="F13" s="122">
        <v>559</v>
      </c>
      <c r="G13" s="5">
        <v>12.66</v>
      </c>
      <c r="I13" s="170"/>
      <c r="J13" s="143" t="s">
        <v>145</v>
      </c>
      <c r="K13" s="143" t="s">
        <v>192</v>
      </c>
      <c r="L13" s="143" t="s">
        <v>193</v>
      </c>
      <c r="M13" s="18" t="s">
        <v>51</v>
      </c>
      <c r="N13" s="121">
        <v>2516</v>
      </c>
      <c r="O13" s="5">
        <v>34.36</v>
      </c>
      <c r="P13"/>
      <c r="Q13" s="18" t="s">
        <v>2</v>
      </c>
      <c r="R13" s="138" t="s">
        <v>145</v>
      </c>
      <c r="S13" s="138" t="s">
        <v>146</v>
      </c>
      <c r="T13" s="138" t="s">
        <v>147</v>
      </c>
      <c r="U13" s="126">
        <v>7367</v>
      </c>
      <c r="V13" s="27">
        <v>86.12</v>
      </c>
    </row>
    <row r="14" spans="1:31" ht="12.95" customHeight="1" x14ac:dyDescent="0.2">
      <c r="A14" s="170"/>
      <c r="B14" s="16" t="s">
        <v>19</v>
      </c>
      <c r="C14" s="148" t="s">
        <v>145</v>
      </c>
      <c r="D14" s="149" t="s">
        <v>244</v>
      </c>
      <c r="E14" s="147" t="s">
        <v>245</v>
      </c>
      <c r="F14" s="121">
        <v>171</v>
      </c>
      <c r="G14" s="5">
        <v>4.58</v>
      </c>
      <c r="H14" s="22"/>
      <c r="I14" s="170"/>
      <c r="J14" s="143" t="s">
        <v>145</v>
      </c>
      <c r="K14" s="143" t="s">
        <v>186</v>
      </c>
      <c r="L14" s="143" t="s">
        <v>194</v>
      </c>
      <c r="M14" s="10" t="s">
        <v>96</v>
      </c>
      <c r="N14" s="121">
        <v>249</v>
      </c>
      <c r="O14" s="5">
        <v>5.36</v>
      </c>
      <c r="P14"/>
      <c r="Q14" s="18" t="s">
        <v>48</v>
      </c>
      <c r="R14" s="138" t="s">
        <v>140</v>
      </c>
      <c r="S14" s="138" t="s">
        <v>148</v>
      </c>
      <c r="T14" s="138" t="s">
        <v>149</v>
      </c>
      <c r="U14" s="126">
        <v>1262</v>
      </c>
      <c r="V14" s="27">
        <v>59.21</v>
      </c>
    </row>
    <row r="15" spans="1:31" ht="12.95" customHeight="1" x14ac:dyDescent="0.2">
      <c r="A15" s="170"/>
      <c r="B15" s="10" t="s">
        <v>20</v>
      </c>
      <c r="C15" s="148" t="s">
        <v>145</v>
      </c>
      <c r="D15" s="149" t="s">
        <v>246</v>
      </c>
      <c r="E15" s="147" t="s">
        <v>247</v>
      </c>
      <c r="F15" s="121">
        <v>200</v>
      </c>
      <c r="G15" s="5">
        <v>17.84</v>
      </c>
      <c r="H15" s="23"/>
      <c r="I15" s="170"/>
      <c r="J15" s="143" t="s">
        <v>145</v>
      </c>
      <c r="K15" s="143" t="s">
        <v>160</v>
      </c>
      <c r="L15" s="143" t="s">
        <v>195</v>
      </c>
      <c r="M15" s="10" t="s">
        <v>13</v>
      </c>
      <c r="N15" s="121">
        <v>4469</v>
      </c>
      <c r="O15" s="5">
        <v>31.74</v>
      </c>
      <c r="P15"/>
      <c r="Q15" s="18" t="s">
        <v>52</v>
      </c>
      <c r="R15" s="138" t="s">
        <v>145</v>
      </c>
      <c r="S15" s="138" t="s">
        <v>150</v>
      </c>
      <c r="T15" s="138" t="s">
        <v>151</v>
      </c>
      <c r="U15" s="126">
        <v>2056</v>
      </c>
      <c r="V15" s="27">
        <v>62.66</v>
      </c>
    </row>
    <row r="16" spans="1:31" ht="12.95" customHeight="1" x14ac:dyDescent="0.2">
      <c r="A16" s="170"/>
      <c r="B16" s="16" t="s">
        <v>21</v>
      </c>
      <c r="C16" s="144" t="s">
        <v>145</v>
      </c>
      <c r="D16" s="145" t="s">
        <v>248</v>
      </c>
      <c r="E16" s="145" t="s">
        <v>249</v>
      </c>
      <c r="F16" s="121">
        <v>1423</v>
      </c>
      <c r="G16" s="5">
        <v>24.24</v>
      </c>
      <c r="H16" s="23"/>
      <c r="I16" s="170"/>
      <c r="J16" s="143" t="s">
        <v>145</v>
      </c>
      <c r="K16" s="143" t="s">
        <v>166</v>
      </c>
      <c r="L16" s="143" t="s">
        <v>201</v>
      </c>
      <c r="M16" s="10" t="s">
        <v>59</v>
      </c>
      <c r="N16" s="121">
        <v>1350</v>
      </c>
      <c r="O16" s="5">
        <v>19.190000000000001</v>
      </c>
      <c r="P16"/>
      <c r="Q16" s="18" t="s">
        <v>54</v>
      </c>
      <c r="R16" s="138" t="s">
        <v>145</v>
      </c>
      <c r="S16" s="138" t="s">
        <v>152</v>
      </c>
      <c r="T16" s="138" t="s">
        <v>153</v>
      </c>
      <c r="U16" s="126">
        <v>1471</v>
      </c>
      <c r="V16" s="27">
        <v>53.62</v>
      </c>
    </row>
    <row r="17" spans="1:23" ht="12.95" customHeight="1" thickBot="1" x14ac:dyDescent="0.25">
      <c r="A17" s="170"/>
      <c r="B17" s="16" t="s">
        <v>26</v>
      </c>
      <c r="C17" s="144" t="s">
        <v>145</v>
      </c>
      <c r="D17" s="145" t="s">
        <v>192</v>
      </c>
      <c r="E17" s="146" t="s">
        <v>250</v>
      </c>
      <c r="F17" s="121">
        <v>2713</v>
      </c>
      <c r="G17" s="5">
        <v>41.76</v>
      </c>
      <c r="I17" s="170"/>
      <c r="J17" s="143" t="s">
        <v>140</v>
      </c>
      <c r="K17" s="143" t="s">
        <v>207</v>
      </c>
      <c r="L17" s="143" t="s">
        <v>208</v>
      </c>
      <c r="M17" s="10" t="s">
        <v>67</v>
      </c>
      <c r="N17" s="121">
        <v>1136</v>
      </c>
      <c r="O17" s="5">
        <v>27.22</v>
      </c>
      <c r="P17"/>
      <c r="Q17" s="18" t="s">
        <v>74</v>
      </c>
      <c r="R17" s="139" t="s">
        <v>145</v>
      </c>
      <c r="S17" s="139" t="s">
        <v>154</v>
      </c>
      <c r="T17" s="139" t="s">
        <v>155</v>
      </c>
      <c r="U17" s="126">
        <v>703</v>
      </c>
      <c r="V17" s="27">
        <v>49.32</v>
      </c>
    </row>
    <row r="18" spans="1:23" ht="12.95" customHeight="1" thickBot="1" x14ac:dyDescent="0.25">
      <c r="A18" s="170"/>
      <c r="B18" s="10" t="s">
        <v>28</v>
      </c>
      <c r="C18" s="144" t="s">
        <v>145</v>
      </c>
      <c r="D18" s="145" t="s">
        <v>251</v>
      </c>
      <c r="E18" s="146" t="s">
        <v>252</v>
      </c>
      <c r="F18" s="121">
        <v>582</v>
      </c>
      <c r="G18" s="5">
        <v>21.63</v>
      </c>
      <c r="I18" s="170"/>
      <c r="J18" s="143" t="s">
        <v>145</v>
      </c>
      <c r="K18" s="143" t="s">
        <v>226</v>
      </c>
      <c r="L18" s="143" t="s">
        <v>227</v>
      </c>
      <c r="M18" s="10" t="s">
        <v>82</v>
      </c>
      <c r="N18" s="121">
        <v>3243</v>
      </c>
      <c r="O18" s="5">
        <v>33.68</v>
      </c>
      <c r="P18"/>
      <c r="Q18" s="156" t="s">
        <v>112</v>
      </c>
      <c r="R18" s="140" t="s">
        <v>145</v>
      </c>
      <c r="S18" s="141" t="s">
        <v>156</v>
      </c>
      <c r="T18" s="142" t="s">
        <v>157</v>
      </c>
      <c r="U18" s="123">
        <f>SUM(U11:U17)</f>
        <v>15338</v>
      </c>
      <c r="V18" s="15">
        <f>SUM(V11:V17)</f>
        <v>414.98</v>
      </c>
    </row>
    <row r="19" spans="1:23" ht="12.95" customHeight="1" x14ac:dyDescent="0.2">
      <c r="A19" s="170"/>
      <c r="B19" s="10" t="s">
        <v>38</v>
      </c>
      <c r="C19" s="144" t="s">
        <v>145</v>
      </c>
      <c r="D19" s="145" t="s">
        <v>209</v>
      </c>
      <c r="E19" s="145" t="s">
        <v>253</v>
      </c>
      <c r="F19" s="121">
        <v>211</v>
      </c>
      <c r="G19" s="5">
        <v>14.17</v>
      </c>
      <c r="I19" s="170"/>
      <c r="J19" s="143" t="s">
        <v>145</v>
      </c>
      <c r="K19" s="143" t="s">
        <v>230</v>
      </c>
      <c r="L19" s="143" t="s">
        <v>231</v>
      </c>
      <c r="M19" s="10" t="s">
        <v>85</v>
      </c>
      <c r="N19" s="121">
        <v>1661</v>
      </c>
      <c r="O19" s="5">
        <v>10.71</v>
      </c>
      <c r="P19"/>
      <c r="Q19"/>
      <c r="R19"/>
      <c r="S19"/>
      <c r="T19"/>
      <c r="U19" s="115"/>
    </row>
    <row r="20" spans="1:23" ht="12.95" customHeight="1" x14ac:dyDescent="0.2">
      <c r="A20" s="170"/>
      <c r="B20" s="16" t="s">
        <v>40</v>
      </c>
      <c r="C20" s="148" t="s">
        <v>145</v>
      </c>
      <c r="D20" s="149" t="s">
        <v>254</v>
      </c>
      <c r="E20" s="149" t="s">
        <v>243</v>
      </c>
      <c r="F20" s="121">
        <v>1888</v>
      </c>
      <c r="G20" s="5">
        <v>23.91</v>
      </c>
      <c r="I20" s="171"/>
      <c r="J20" s="143" t="s">
        <v>145</v>
      </c>
      <c r="K20" s="143" t="s">
        <v>235</v>
      </c>
      <c r="L20" s="143" t="s">
        <v>236</v>
      </c>
      <c r="M20" s="10" t="s">
        <v>91</v>
      </c>
      <c r="N20" s="121">
        <v>369</v>
      </c>
      <c r="O20" s="5">
        <v>9.1199999999999992</v>
      </c>
      <c r="P20"/>
      <c r="Q20"/>
      <c r="R20"/>
      <c r="S20"/>
      <c r="T20"/>
    </row>
    <row r="21" spans="1:23" ht="12.95" customHeight="1" x14ac:dyDescent="0.2">
      <c r="A21" s="170"/>
      <c r="B21" s="16" t="s">
        <v>42</v>
      </c>
      <c r="C21" s="144" t="s">
        <v>145</v>
      </c>
      <c r="D21" s="145" t="s">
        <v>255</v>
      </c>
      <c r="E21" s="146" t="s">
        <v>256</v>
      </c>
      <c r="F21" s="121">
        <v>274</v>
      </c>
      <c r="G21" s="5">
        <v>13.15</v>
      </c>
      <c r="H21" s="21"/>
      <c r="I21" s="108"/>
      <c r="J21" s="109"/>
      <c r="K21" s="109"/>
      <c r="L21" s="109"/>
      <c r="M21" s="109"/>
      <c r="N21" s="124"/>
      <c r="O21" s="110"/>
      <c r="P21"/>
      <c r="Q21"/>
      <c r="R21"/>
      <c r="S21"/>
      <c r="T21"/>
    </row>
    <row r="22" spans="1:23" ht="12.95" customHeight="1" x14ac:dyDescent="0.2">
      <c r="A22" s="170"/>
      <c r="B22" s="10" t="s">
        <v>25</v>
      </c>
      <c r="C22" s="144" t="s">
        <v>145</v>
      </c>
      <c r="D22" s="145" t="s">
        <v>146</v>
      </c>
      <c r="E22" s="145" t="s">
        <v>257</v>
      </c>
      <c r="F22" s="121">
        <v>122</v>
      </c>
      <c r="G22" s="5">
        <v>7.06</v>
      </c>
      <c r="H22" s="21"/>
      <c r="I22" s="166" t="s">
        <v>314</v>
      </c>
      <c r="J22" s="143" t="s">
        <v>140</v>
      </c>
      <c r="K22" s="143" t="s">
        <v>164</v>
      </c>
      <c r="L22" s="143" t="s">
        <v>165</v>
      </c>
      <c r="M22" s="17" t="s">
        <v>16</v>
      </c>
      <c r="N22" s="121">
        <v>1232</v>
      </c>
      <c r="O22" s="5">
        <v>37.47</v>
      </c>
      <c r="P22"/>
      <c r="Q22"/>
      <c r="R22"/>
      <c r="S22"/>
      <c r="T22"/>
    </row>
    <row r="23" spans="1:23" ht="12.95" customHeight="1" x14ac:dyDescent="0.2">
      <c r="A23" s="170"/>
      <c r="B23" s="16" t="s">
        <v>49</v>
      </c>
      <c r="C23" s="144" t="s">
        <v>145</v>
      </c>
      <c r="D23" s="145" t="s">
        <v>186</v>
      </c>
      <c r="E23" s="145" t="s">
        <v>258</v>
      </c>
      <c r="F23" s="121">
        <v>143</v>
      </c>
      <c r="G23" s="5">
        <v>7</v>
      </c>
      <c r="H23" s="21"/>
      <c r="I23" s="167"/>
      <c r="J23" s="143" t="s">
        <v>140</v>
      </c>
      <c r="K23" s="143" t="s">
        <v>164</v>
      </c>
      <c r="L23" s="143" t="s">
        <v>168</v>
      </c>
      <c r="M23" s="10" t="s">
        <v>17</v>
      </c>
      <c r="N23" s="121">
        <v>8035</v>
      </c>
      <c r="O23" s="5">
        <v>40.01</v>
      </c>
      <c r="P23"/>
      <c r="Q23"/>
      <c r="R23"/>
      <c r="S23"/>
      <c r="T23"/>
    </row>
    <row r="24" spans="1:23" ht="12.95" customHeight="1" x14ac:dyDescent="0.2">
      <c r="A24" s="170"/>
      <c r="B24" s="10" t="s">
        <v>15</v>
      </c>
      <c r="C24" s="144" t="s">
        <v>145</v>
      </c>
      <c r="D24" s="145" t="s">
        <v>259</v>
      </c>
      <c r="E24" s="145" t="s">
        <v>260</v>
      </c>
      <c r="F24" s="121">
        <v>2133</v>
      </c>
      <c r="G24" s="19">
        <v>13.8</v>
      </c>
      <c r="I24" s="167"/>
      <c r="J24" s="143" t="s">
        <v>145</v>
      </c>
      <c r="K24" s="143" t="s">
        <v>169</v>
      </c>
      <c r="L24" s="143" t="s">
        <v>170</v>
      </c>
      <c r="M24" s="10" t="s">
        <v>29</v>
      </c>
      <c r="N24" s="121">
        <v>277</v>
      </c>
      <c r="O24" s="5">
        <v>12.67</v>
      </c>
      <c r="P24"/>
      <c r="Q24"/>
      <c r="R24"/>
      <c r="S24"/>
      <c r="T24"/>
      <c r="U24" s="85"/>
      <c r="V24" s="86"/>
      <c r="W24" s="85"/>
    </row>
    <row r="25" spans="1:23" ht="12.95" customHeight="1" x14ac:dyDescent="0.2">
      <c r="A25" s="170"/>
      <c r="B25" s="10" t="s">
        <v>60</v>
      </c>
      <c r="C25" s="148" t="s">
        <v>145</v>
      </c>
      <c r="D25" s="150" t="s">
        <v>261</v>
      </c>
      <c r="E25" s="151" t="s">
        <v>262</v>
      </c>
      <c r="F25" s="121">
        <v>145</v>
      </c>
      <c r="G25" s="5">
        <v>9.4700000000000006</v>
      </c>
      <c r="I25" s="167"/>
      <c r="J25" s="143" t="s">
        <v>145</v>
      </c>
      <c r="K25" s="143" t="s">
        <v>173</v>
      </c>
      <c r="L25" s="143" t="s">
        <v>174</v>
      </c>
      <c r="M25" s="10" t="s">
        <v>33</v>
      </c>
      <c r="N25" s="121">
        <v>1880</v>
      </c>
      <c r="O25" s="5">
        <v>8.58</v>
      </c>
      <c r="P25"/>
      <c r="Q25"/>
      <c r="R25"/>
      <c r="S25"/>
      <c r="T25"/>
      <c r="V25" s="57"/>
    </row>
    <row r="26" spans="1:23" ht="12.95" customHeight="1" x14ac:dyDescent="0.2">
      <c r="A26" s="170"/>
      <c r="B26" s="16" t="s">
        <v>62</v>
      </c>
      <c r="C26" s="144" t="s">
        <v>145</v>
      </c>
      <c r="D26" s="150" t="s">
        <v>263</v>
      </c>
      <c r="E26" s="151" t="s">
        <v>264</v>
      </c>
      <c r="F26" s="121">
        <v>206</v>
      </c>
      <c r="G26" s="5">
        <v>16.260000000000002</v>
      </c>
      <c r="I26" s="167"/>
      <c r="J26" s="143" t="s">
        <v>145</v>
      </c>
      <c r="K26" s="143" t="s">
        <v>175</v>
      </c>
      <c r="L26" s="143" t="s">
        <v>176</v>
      </c>
      <c r="M26" s="10" t="s">
        <v>94</v>
      </c>
      <c r="N26" s="121">
        <v>2741</v>
      </c>
      <c r="O26" s="5">
        <v>21.77</v>
      </c>
      <c r="P26"/>
      <c r="Q26"/>
      <c r="R26"/>
      <c r="S26"/>
      <c r="T26"/>
    </row>
    <row r="27" spans="1:23" ht="12.95" customHeight="1" x14ac:dyDescent="0.2">
      <c r="A27" s="170"/>
      <c r="B27" s="5" t="s">
        <v>69</v>
      </c>
      <c r="C27" s="148" t="s">
        <v>145</v>
      </c>
      <c r="D27" s="149" t="s">
        <v>265</v>
      </c>
      <c r="E27" s="147" t="s">
        <v>266</v>
      </c>
      <c r="F27" s="121">
        <v>742</v>
      </c>
      <c r="G27" s="5">
        <v>18.96</v>
      </c>
      <c r="I27" s="167"/>
      <c r="J27" s="143" t="s">
        <v>145</v>
      </c>
      <c r="K27" s="143" t="s">
        <v>177</v>
      </c>
      <c r="L27" s="143" t="s">
        <v>178</v>
      </c>
      <c r="M27" s="10" t="s">
        <v>36</v>
      </c>
      <c r="N27" s="121">
        <v>3691</v>
      </c>
      <c r="O27" s="5">
        <v>26.48</v>
      </c>
      <c r="P27"/>
      <c r="Q27"/>
      <c r="R27"/>
      <c r="S27"/>
      <c r="T27"/>
    </row>
    <row r="28" spans="1:23" ht="12.95" customHeight="1" x14ac:dyDescent="0.2">
      <c r="A28" s="170"/>
      <c r="B28" s="10" t="s">
        <v>71</v>
      </c>
      <c r="C28" s="148" t="s">
        <v>140</v>
      </c>
      <c r="D28" s="149" t="s">
        <v>162</v>
      </c>
      <c r="E28" s="147" t="s">
        <v>267</v>
      </c>
      <c r="F28" s="121">
        <v>271</v>
      </c>
      <c r="G28" s="5">
        <v>14.93</v>
      </c>
      <c r="H28" s="21"/>
      <c r="I28" s="167"/>
      <c r="J28" s="143" t="s">
        <v>145</v>
      </c>
      <c r="K28" s="143" t="s">
        <v>179</v>
      </c>
      <c r="L28" s="143" t="s">
        <v>180</v>
      </c>
      <c r="M28" s="18" t="s">
        <v>37</v>
      </c>
      <c r="N28" s="121">
        <v>1176</v>
      </c>
      <c r="O28" s="27">
        <v>17.05</v>
      </c>
      <c r="P28"/>
      <c r="Q28"/>
      <c r="R28"/>
      <c r="S28"/>
      <c r="T28"/>
    </row>
    <row r="29" spans="1:23" ht="12.95" customHeight="1" x14ac:dyDescent="0.2">
      <c r="A29" s="170"/>
      <c r="B29" s="16" t="s">
        <v>76</v>
      </c>
      <c r="C29" s="144" t="s">
        <v>145</v>
      </c>
      <c r="D29" s="145" t="s">
        <v>152</v>
      </c>
      <c r="E29" s="146" t="s">
        <v>268</v>
      </c>
      <c r="F29" s="121">
        <v>845</v>
      </c>
      <c r="G29" s="5">
        <v>28.25</v>
      </c>
      <c r="H29" s="21"/>
      <c r="I29" s="167"/>
      <c r="J29" s="143" t="s">
        <v>145</v>
      </c>
      <c r="K29" s="143" t="s">
        <v>184</v>
      </c>
      <c r="L29" s="143" t="s">
        <v>185</v>
      </c>
      <c r="M29" s="10" t="s">
        <v>44</v>
      </c>
      <c r="N29" s="121">
        <v>519</v>
      </c>
      <c r="O29" s="5">
        <v>38.979999999999997</v>
      </c>
      <c r="P29"/>
      <c r="Q29"/>
      <c r="R29"/>
      <c r="S29"/>
      <c r="T29"/>
    </row>
    <row r="30" spans="1:23" ht="12.95" customHeight="1" x14ac:dyDescent="0.2">
      <c r="A30" s="170"/>
      <c r="B30" s="10" t="s">
        <v>81</v>
      </c>
      <c r="C30" s="148" t="s">
        <v>145</v>
      </c>
      <c r="D30" s="149" t="s">
        <v>213</v>
      </c>
      <c r="E30" s="147" t="s">
        <v>269</v>
      </c>
      <c r="F30" s="121">
        <v>408</v>
      </c>
      <c r="G30" s="5">
        <v>14.94</v>
      </c>
      <c r="I30" s="167"/>
      <c r="J30" s="143" t="s">
        <v>145</v>
      </c>
      <c r="K30" s="143" t="s">
        <v>188</v>
      </c>
      <c r="L30" s="143" t="s">
        <v>189</v>
      </c>
      <c r="M30" s="10" t="s">
        <v>34</v>
      </c>
      <c r="N30" s="121">
        <v>4550</v>
      </c>
      <c r="O30" s="5">
        <v>14.66</v>
      </c>
      <c r="P30"/>
      <c r="Q30"/>
      <c r="R30"/>
      <c r="S30"/>
      <c r="T30"/>
    </row>
    <row r="31" spans="1:23" ht="12.95" customHeight="1" x14ac:dyDescent="0.2">
      <c r="A31" s="170"/>
      <c r="B31" s="16" t="s">
        <v>83</v>
      </c>
      <c r="C31" s="148" t="s">
        <v>145</v>
      </c>
      <c r="D31" s="149" t="s">
        <v>270</v>
      </c>
      <c r="E31" s="147" t="s">
        <v>271</v>
      </c>
      <c r="F31" s="121">
        <v>231</v>
      </c>
      <c r="G31" s="5">
        <v>17.22</v>
      </c>
      <c r="H31" s="11"/>
      <c r="I31" s="167"/>
      <c r="J31" s="143" t="s">
        <v>140</v>
      </c>
      <c r="K31" s="143" t="s">
        <v>198</v>
      </c>
      <c r="L31" s="143" t="s">
        <v>199</v>
      </c>
      <c r="M31" s="18" t="s">
        <v>58</v>
      </c>
      <c r="N31" s="121">
        <v>581</v>
      </c>
      <c r="O31" s="27">
        <v>10.54</v>
      </c>
      <c r="P31"/>
      <c r="Q31"/>
      <c r="R31"/>
      <c r="S31"/>
      <c r="T31"/>
    </row>
    <row r="32" spans="1:23" ht="12.95" customHeight="1" x14ac:dyDescent="0.2">
      <c r="A32" s="170"/>
      <c r="B32" s="10" t="s">
        <v>88</v>
      </c>
      <c r="C32" s="144" t="s">
        <v>145</v>
      </c>
      <c r="D32" s="145" t="s">
        <v>255</v>
      </c>
      <c r="E32" s="146" t="s">
        <v>272</v>
      </c>
      <c r="F32" s="121">
        <v>280</v>
      </c>
      <c r="G32" s="5">
        <v>25.95</v>
      </c>
      <c r="I32" s="167"/>
      <c r="J32" s="143" t="s">
        <v>145</v>
      </c>
      <c r="K32" s="143" t="s">
        <v>202</v>
      </c>
      <c r="L32" s="143" t="s">
        <v>204</v>
      </c>
      <c r="M32" s="10" t="s">
        <v>66</v>
      </c>
      <c r="N32" s="121">
        <v>2928</v>
      </c>
      <c r="O32" s="5">
        <v>25.45</v>
      </c>
      <c r="P32"/>
      <c r="Q32"/>
      <c r="R32"/>
      <c r="S32"/>
      <c r="T32"/>
    </row>
    <row r="33" spans="1:22" ht="12.95" customHeight="1" x14ac:dyDescent="0.2">
      <c r="A33" s="170"/>
      <c r="B33" s="10" t="s">
        <v>90</v>
      </c>
      <c r="C33" s="144" t="s">
        <v>145</v>
      </c>
      <c r="D33" s="145" t="s">
        <v>160</v>
      </c>
      <c r="E33" s="146" t="s">
        <v>273</v>
      </c>
      <c r="F33" s="121">
        <v>211</v>
      </c>
      <c r="G33" s="13">
        <v>17.97</v>
      </c>
      <c r="H33" s="11"/>
      <c r="I33" s="167"/>
      <c r="J33" s="143" t="s">
        <v>145</v>
      </c>
      <c r="K33" s="143" t="s">
        <v>209</v>
      </c>
      <c r="L33" s="143" t="s">
        <v>210</v>
      </c>
      <c r="M33" s="10" t="s">
        <v>68</v>
      </c>
      <c r="N33" s="121">
        <v>1750</v>
      </c>
      <c r="O33" s="5">
        <v>38.97</v>
      </c>
      <c r="P33"/>
      <c r="Q33"/>
      <c r="R33"/>
      <c r="S33"/>
      <c r="T33"/>
    </row>
    <row r="34" spans="1:22" ht="12.95" customHeight="1" x14ac:dyDescent="0.2">
      <c r="A34" s="108"/>
      <c r="B34" s="109"/>
      <c r="C34" s="109"/>
      <c r="D34" s="109"/>
      <c r="E34" s="109"/>
      <c r="F34" s="117"/>
      <c r="G34" s="110"/>
      <c r="H34" s="23"/>
      <c r="I34" s="167"/>
      <c r="J34" s="143" t="s">
        <v>145</v>
      </c>
      <c r="K34" s="143" t="s">
        <v>213</v>
      </c>
      <c r="L34" s="143" t="s">
        <v>214</v>
      </c>
      <c r="M34" s="18" t="s">
        <v>72</v>
      </c>
      <c r="N34" s="121">
        <v>3908</v>
      </c>
      <c r="O34" s="27">
        <v>41.31</v>
      </c>
      <c r="P34"/>
      <c r="Q34"/>
      <c r="R34"/>
      <c r="S34"/>
      <c r="T34"/>
    </row>
    <row r="35" spans="1:22" ht="12.95" customHeight="1" x14ac:dyDescent="0.2">
      <c r="A35" s="169" t="s">
        <v>312</v>
      </c>
      <c r="B35" s="18" t="s">
        <v>4</v>
      </c>
      <c r="C35" s="144" t="s">
        <v>140</v>
      </c>
      <c r="D35" s="145" t="s">
        <v>274</v>
      </c>
      <c r="E35" s="146" t="s">
        <v>275</v>
      </c>
      <c r="F35" s="121">
        <v>706</v>
      </c>
      <c r="G35" s="82">
        <v>33.020000000000003</v>
      </c>
      <c r="H35" s="20"/>
      <c r="I35" s="167"/>
      <c r="J35" s="143" t="s">
        <v>145</v>
      </c>
      <c r="K35" s="143" t="s">
        <v>173</v>
      </c>
      <c r="L35" s="143" t="s">
        <v>215</v>
      </c>
      <c r="M35" s="10" t="s">
        <v>73</v>
      </c>
      <c r="N35" s="121">
        <v>199</v>
      </c>
      <c r="O35" s="5">
        <v>14.63</v>
      </c>
      <c r="P35"/>
      <c r="Q35"/>
      <c r="R35"/>
      <c r="S35"/>
      <c r="T35"/>
    </row>
    <row r="36" spans="1:22" ht="12.95" customHeight="1" x14ac:dyDescent="0.2">
      <c r="A36" s="170"/>
      <c r="B36" s="18" t="s">
        <v>6</v>
      </c>
      <c r="C36" s="144" t="s">
        <v>140</v>
      </c>
      <c r="D36" s="145" t="s">
        <v>276</v>
      </c>
      <c r="E36" s="146" t="s">
        <v>277</v>
      </c>
      <c r="F36" s="121">
        <v>1060</v>
      </c>
      <c r="G36" s="82">
        <v>12.23</v>
      </c>
      <c r="H36" s="20"/>
      <c r="I36" s="167"/>
      <c r="J36" s="143" t="s">
        <v>140</v>
      </c>
      <c r="K36" s="143" t="s">
        <v>216</v>
      </c>
      <c r="L36" s="143" t="s">
        <v>217</v>
      </c>
      <c r="M36" s="18" t="s">
        <v>75</v>
      </c>
      <c r="N36" s="121">
        <v>673</v>
      </c>
      <c r="O36" s="27">
        <v>9.4600000000000009</v>
      </c>
      <c r="P36"/>
      <c r="S36"/>
      <c r="T36"/>
    </row>
    <row r="37" spans="1:22" ht="12.95" customHeight="1" x14ac:dyDescent="0.2">
      <c r="A37" s="170"/>
      <c r="B37" s="18" t="s">
        <v>7</v>
      </c>
      <c r="C37" s="144" t="s">
        <v>145</v>
      </c>
      <c r="D37" s="145" t="s">
        <v>211</v>
      </c>
      <c r="E37" s="146" t="s">
        <v>278</v>
      </c>
      <c r="F37" s="121">
        <v>2072</v>
      </c>
      <c r="G37" s="82">
        <v>12.11</v>
      </c>
      <c r="H37" s="20"/>
      <c r="I37" s="167"/>
      <c r="J37" s="143" t="s">
        <v>140</v>
      </c>
      <c r="K37" s="143" t="s">
        <v>222</v>
      </c>
      <c r="L37" s="143" t="s">
        <v>223</v>
      </c>
      <c r="M37" s="10" t="s">
        <v>78</v>
      </c>
      <c r="N37" s="121">
        <v>791</v>
      </c>
      <c r="O37" s="5">
        <v>37.799999999999997</v>
      </c>
      <c r="P37"/>
      <c r="U37" s="132"/>
      <c r="V37" s="45"/>
    </row>
    <row r="38" spans="1:22" ht="12.95" customHeight="1" x14ac:dyDescent="0.2">
      <c r="A38" s="170"/>
      <c r="B38" s="127" t="s">
        <v>113</v>
      </c>
      <c r="C38" s="144" t="s">
        <v>145</v>
      </c>
      <c r="D38" s="152" t="s">
        <v>192</v>
      </c>
      <c r="E38" s="153" t="s">
        <v>279</v>
      </c>
      <c r="F38" s="121">
        <v>3468</v>
      </c>
      <c r="G38" s="84">
        <v>136.51</v>
      </c>
      <c r="H38" s="42"/>
      <c r="I38" s="167"/>
      <c r="J38" s="143" t="s">
        <v>140</v>
      </c>
      <c r="K38" s="143" t="s">
        <v>218</v>
      </c>
      <c r="L38" s="143" t="s">
        <v>219</v>
      </c>
      <c r="M38" s="10" t="s">
        <v>77</v>
      </c>
      <c r="N38" s="121">
        <v>412</v>
      </c>
      <c r="O38" s="5">
        <v>26.17</v>
      </c>
      <c r="P38"/>
      <c r="Q38" s="133"/>
      <c r="R38"/>
      <c r="S38"/>
      <c r="T38"/>
    </row>
    <row r="39" spans="1:22" x14ac:dyDescent="0.2">
      <c r="A39" s="170"/>
      <c r="B39" s="127" t="s">
        <v>8</v>
      </c>
      <c r="C39" s="144" t="s">
        <v>145</v>
      </c>
      <c r="D39" s="145" t="s">
        <v>179</v>
      </c>
      <c r="E39" s="146" t="s">
        <v>280</v>
      </c>
      <c r="F39" s="121">
        <v>7475</v>
      </c>
      <c r="G39" s="84">
        <v>16.45</v>
      </c>
      <c r="H39" s="42"/>
      <c r="I39" s="167"/>
      <c r="J39" s="143" t="s">
        <v>145</v>
      </c>
      <c r="K39" s="143" t="s">
        <v>224</v>
      </c>
      <c r="L39" s="143" t="s">
        <v>225</v>
      </c>
      <c r="M39" s="18" t="s">
        <v>80</v>
      </c>
      <c r="N39" s="121">
        <v>2310</v>
      </c>
      <c r="O39" s="27">
        <v>47.29</v>
      </c>
      <c r="P39"/>
      <c r="Q39"/>
      <c r="R39"/>
      <c r="S39"/>
      <c r="T39"/>
    </row>
    <row r="40" spans="1:22" ht="12.95" customHeight="1" x14ac:dyDescent="0.2">
      <c r="A40" s="170"/>
      <c r="B40" s="127" t="s">
        <v>114</v>
      </c>
      <c r="C40" s="144" t="s">
        <v>140</v>
      </c>
      <c r="D40" s="145" t="s">
        <v>281</v>
      </c>
      <c r="E40" s="145" t="s">
        <v>282</v>
      </c>
      <c r="F40" s="121">
        <v>727</v>
      </c>
      <c r="G40" s="84">
        <v>26.38</v>
      </c>
      <c r="H40" s="20"/>
      <c r="I40" s="167"/>
      <c r="J40" s="143" t="s">
        <v>140</v>
      </c>
      <c r="K40" s="143" t="s">
        <v>218</v>
      </c>
      <c r="L40" s="143" t="s">
        <v>232</v>
      </c>
      <c r="M40" s="18" t="s">
        <v>86</v>
      </c>
      <c r="N40" s="121">
        <v>1944</v>
      </c>
      <c r="O40" s="27">
        <v>35.94</v>
      </c>
      <c r="P40"/>
      <c r="Q40"/>
      <c r="R40"/>
      <c r="S40"/>
      <c r="T40"/>
    </row>
    <row r="41" spans="1:22" ht="12.95" customHeight="1" x14ac:dyDescent="0.2">
      <c r="A41" s="170"/>
      <c r="B41" s="127" t="s">
        <v>24</v>
      </c>
      <c r="C41" s="148" t="s">
        <v>145</v>
      </c>
      <c r="D41" s="145" t="s">
        <v>202</v>
      </c>
      <c r="E41" s="146" t="s">
        <v>232</v>
      </c>
      <c r="F41" s="121">
        <v>3617</v>
      </c>
      <c r="G41" s="84">
        <v>21.69</v>
      </c>
      <c r="H41" s="47"/>
      <c r="I41" s="168"/>
      <c r="J41" s="143" t="s">
        <v>145</v>
      </c>
      <c r="K41" s="143" t="s">
        <v>205</v>
      </c>
      <c r="L41" s="143" t="s">
        <v>237</v>
      </c>
      <c r="M41" s="10" t="s">
        <v>93</v>
      </c>
      <c r="N41" s="121">
        <v>2058</v>
      </c>
      <c r="O41" s="5">
        <v>44.06</v>
      </c>
      <c r="P41"/>
      <c r="Q41" s="85"/>
      <c r="R41" s="85"/>
      <c r="S41" s="85"/>
      <c r="T41" s="85"/>
    </row>
    <row r="42" spans="1:22" ht="12.95" customHeight="1" x14ac:dyDescent="0.2">
      <c r="A42" s="170"/>
      <c r="B42" s="128" t="s">
        <v>115</v>
      </c>
      <c r="C42" s="148" t="s">
        <v>145</v>
      </c>
      <c r="D42" s="149" t="s">
        <v>283</v>
      </c>
      <c r="E42" s="147" t="s">
        <v>284</v>
      </c>
      <c r="F42" s="121">
        <v>614</v>
      </c>
      <c r="G42" s="129">
        <v>24.55</v>
      </c>
      <c r="I42" s="65"/>
      <c r="J42" s="65"/>
      <c r="K42" s="65"/>
      <c r="L42" s="65"/>
      <c r="M42" s="66"/>
      <c r="N42" s="125"/>
      <c r="O42" s="59"/>
      <c r="P42"/>
      <c r="Q42"/>
      <c r="R42"/>
      <c r="S42"/>
      <c r="T42"/>
    </row>
    <row r="43" spans="1:22" ht="12.95" customHeight="1" x14ac:dyDescent="0.2">
      <c r="A43" s="170"/>
      <c r="B43" s="127" t="s">
        <v>27</v>
      </c>
      <c r="C43" s="144" t="s">
        <v>145</v>
      </c>
      <c r="D43" s="154" t="s">
        <v>213</v>
      </c>
      <c r="E43" s="145" t="s">
        <v>285</v>
      </c>
      <c r="F43" s="121">
        <v>3410</v>
      </c>
      <c r="G43" s="84">
        <v>18.13</v>
      </c>
      <c r="I43" s="169" t="s">
        <v>311</v>
      </c>
      <c r="J43" s="143" t="s">
        <v>145</v>
      </c>
      <c r="K43" s="143" t="s">
        <v>160</v>
      </c>
      <c r="L43" s="143" t="s">
        <v>161</v>
      </c>
      <c r="M43" s="10" t="s">
        <v>9</v>
      </c>
      <c r="N43" s="121">
        <v>702</v>
      </c>
      <c r="O43" s="19">
        <v>11.6</v>
      </c>
      <c r="P43"/>
      <c r="Q43"/>
      <c r="R43"/>
      <c r="S43"/>
      <c r="T43"/>
    </row>
    <row r="44" spans="1:22" ht="12.95" customHeight="1" x14ac:dyDescent="0.2">
      <c r="A44" s="170"/>
      <c r="B44" s="127" t="s">
        <v>30</v>
      </c>
      <c r="C44" s="144" t="s">
        <v>140</v>
      </c>
      <c r="D44" s="145" t="s">
        <v>286</v>
      </c>
      <c r="E44" s="146" t="s">
        <v>287</v>
      </c>
      <c r="F44" s="121">
        <v>552</v>
      </c>
      <c r="G44" s="84">
        <v>14.28</v>
      </c>
      <c r="I44" s="170"/>
      <c r="J44" s="143" t="s">
        <v>145</v>
      </c>
      <c r="K44" s="143" t="s">
        <v>158</v>
      </c>
      <c r="L44" s="143" t="s">
        <v>190</v>
      </c>
      <c r="M44" s="10" t="s">
        <v>11</v>
      </c>
      <c r="N44" s="121">
        <v>1822</v>
      </c>
      <c r="O44" s="5">
        <v>24.02</v>
      </c>
      <c r="P44"/>
      <c r="Q44"/>
      <c r="R44"/>
      <c r="S44"/>
      <c r="T44"/>
    </row>
    <row r="45" spans="1:22" ht="12.95" customHeight="1" x14ac:dyDescent="0.2">
      <c r="A45" s="170"/>
      <c r="B45" s="127" t="s">
        <v>31</v>
      </c>
      <c r="C45" s="144" t="s">
        <v>145</v>
      </c>
      <c r="D45" s="154" t="s">
        <v>261</v>
      </c>
      <c r="E45" s="145" t="s">
        <v>288</v>
      </c>
      <c r="F45" s="121">
        <v>961</v>
      </c>
      <c r="G45" s="84">
        <v>33.9</v>
      </c>
      <c r="I45" s="170"/>
      <c r="J45" s="143" t="s">
        <v>140</v>
      </c>
      <c r="K45" s="143" t="s">
        <v>222</v>
      </c>
      <c r="L45" s="143" t="s">
        <v>321</v>
      </c>
      <c r="M45" s="18" t="s">
        <v>120</v>
      </c>
      <c r="N45" s="121">
        <v>1769</v>
      </c>
      <c r="O45" s="27">
        <v>26.16</v>
      </c>
      <c r="P45"/>
      <c r="Q45"/>
      <c r="R45"/>
      <c r="S45"/>
      <c r="T45"/>
    </row>
    <row r="46" spans="1:22" ht="12.95" customHeight="1" x14ac:dyDescent="0.2">
      <c r="A46" s="170"/>
      <c r="B46" s="127" t="s">
        <v>35</v>
      </c>
      <c r="C46" s="144" t="s">
        <v>145</v>
      </c>
      <c r="D46" s="155" t="s">
        <v>289</v>
      </c>
      <c r="E46" s="149" t="s">
        <v>290</v>
      </c>
      <c r="F46" s="121">
        <v>1398</v>
      </c>
      <c r="G46" s="84">
        <v>22.64</v>
      </c>
      <c r="I46" s="170"/>
      <c r="J46" s="143" t="s">
        <v>145</v>
      </c>
      <c r="K46" s="143" t="s">
        <v>166</v>
      </c>
      <c r="L46" s="143" t="s">
        <v>167</v>
      </c>
      <c r="M46" s="18" t="s">
        <v>22</v>
      </c>
      <c r="N46" s="121">
        <v>967</v>
      </c>
      <c r="O46" s="28">
        <v>67.3</v>
      </c>
      <c r="P46"/>
      <c r="Q46"/>
      <c r="R46"/>
      <c r="S46"/>
      <c r="T46"/>
    </row>
    <row r="47" spans="1:22" ht="12.95" customHeight="1" x14ac:dyDescent="0.2">
      <c r="A47" s="170"/>
      <c r="B47" s="128" t="s">
        <v>116</v>
      </c>
      <c r="C47" s="144" t="s">
        <v>145</v>
      </c>
      <c r="D47" s="154" t="s">
        <v>246</v>
      </c>
      <c r="E47" s="145" t="s">
        <v>291</v>
      </c>
      <c r="F47" s="121">
        <v>1475</v>
      </c>
      <c r="G47" s="129">
        <v>40.22</v>
      </c>
      <c r="I47" s="170"/>
      <c r="J47" s="143" t="s">
        <v>145</v>
      </c>
      <c r="K47" s="143" t="s">
        <v>171</v>
      </c>
      <c r="L47" s="143" t="s">
        <v>172</v>
      </c>
      <c r="M47" s="10" t="s">
        <v>32</v>
      </c>
      <c r="N47" s="121">
        <v>1423</v>
      </c>
      <c r="O47" s="5">
        <v>47.44</v>
      </c>
      <c r="P47"/>
      <c r="Q47"/>
      <c r="R47"/>
      <c r="S47"/>
      <c r="T47"/>
    </row>
    <row r="48" spans="1:22" ht="12.95" customHeight="1" x14ac:dyDescent="0.2">
      <c r="A48" s="170"/>
      <c r="B48" s="127" t="s">
        <v>43</v>
      </c>
      <c r="C48" s="144" t="s">
        <v>145</v>
      </c>
      <c r="D48" s="147" t="s">
        <v>202</v>
      </c>
      <c r="E48" s="145" t="s">
        <v>292</v>
      </c>
      <c r="F48" s="121">
        <v>1672</v>
      </c>
      <c r="G48" s="84">
        <v>37.159999999999997</v>
      </c>
      <c r="I48" s="170"/>
      <c r="J48" s="143" t="s">
        <v>145</v>
      </c>
      <c r="K48" s="143" t="s">
        <v>173</v>
      </c>
      <c r="L48" s="143" t="s">
        <v>181</v>
      </c>
      <c r="M48" s="10" t="s">
        <v>39</v>
      </c>
      <c r="N48" s="121">
        <v>742</v>
      </c>
      <c r="O48" s="5">
        <v>9.7799999999999994</v>
      </c>
      <c r="P48"/>
      <c r="Q48"/>
      <c r="R48"/>
      <c r="S48"/>
      <c r="T48"/>
    </row>
    <row r="49" spans="1:29" ht="12.95" customHeight="1" x14ac:dyDescent="0.2">
      <c r="A49" s="170"/>
      <c r="B49" s="127" t="s">
        <v>47</v>
      </c>
      <c r="C49" s="144" t="s">
        <v>145</v>
      </c>
      <c r="D49" s="147" t="s">
        <v>173</v>
      </c>
      <c r="E49" s="145" t="s">
        <v>293</v>
      </c>
      <c r="F49" s="121">
        <v>3043</v>
      </c>
      <c r="G49" s="129">
        <v>45.61</v>
      </c>
      <c r="I49" s="170"/>
      <c r="J49" s="143" t="s">
        <v>140</v>
      </c>
      <c r="K49" s="143" t="s">
        <v>182</v>
      </c>
      <c r="L49" s="143" t="s">
        <v>183</v>
      </c>
      <c r="M49" s="18" t="s">
        <v>41</v>
      </c>
      <c r="N49" s="121">
        <v>645</v>
      </c>
      <c r="O49" s="27">
        <v>17</v>
      </c>
      <c r="P49"/>
      <c r="Q49"/>
      <c r="R49"/>
      <c r="S49"/>
      <c r="T49"/>
    </row>
    <row r="50" spans="1:29" ht="12.95" customHeight="1" x14ac:dyDescent="0.2">
      <c r="A50" s="170"/>
      <c r="B50" s="127" t="s">
        <v>53</v>
      </c>
      <c r="C50" s="148" t="s">
        <v>145</v>
      </c>
      <c r="D50" s="149" t="s">
        <v>294</v>
      </c>
      <c r="E50" s="147" t="s">
        <v>295</v>
      </c>
      <c r="F50" s="121">
        <v>1250</v>
      </c>
      <c r="G50" s="84">
        <v>13.34</v>
      </c>
      <c r="I50" s="170"/>
      <c r="J50" s="143" t="s">
        <v>145</v>
      </c>
      <c r="K50" s="143" t="s">
        <v>186</v>
      </c>
      <c r="L50" s="143" t="s">
        <v>187</v>
      </c>
      <c r="M50" s="18" t="s">
        <v>45</v>
      </c>
      <c r="N50" s="121">
        <v>549</v>
      </c>
      <c r="O50" s="27">
        <v>43.89</v>
      </c>
      <c r="P50"/>
      <c r="Q50"/>
      <c r="R50"/>
      <c r="S50"/>
      <c r="T50"/>
    </row>
    <row r="51" spans="1:29" ht="12.95" customHeight="1" x14ac:dyDescent="0.2">
      <c r="A51" s="170"/>
      <c r="B51" s="127" t="s">
        <v>55</v>
      </c>
      <c r="C51" s="144" t="s">
        <v>140</v>
      </c>
      <c r="D51" s="145" t="s">
        <v>296</v>
      </c>
      <c r="E51" s="146" t="s">
        <v>297</v>
      </c>
      <c r="F51" s="121">
        <v>878</v>
      </c>
      <c r="G51" s="84">
        <v>5.21</v>
      </c>
      <c r="H51" s="56"/>
      <c r="I51" s="170"/>
      <c r="J51" s="143" t="s">
        <v>145</v>
      </c>
      <c r="K51" s="143" t="s">
        <v>146</v>
      </c>
      <c r="L51" s="143" t="s">
        <v>191</v>
      </c>
      <c r="M51" s="18" t="s">
        <v>50</v>
      </c>
      <c r="N51" s="121">
        <v>406</v>
      </c>
      <c r="O51" s="27">
        <v>24.49</v>
      </c>
      <c r="P51"/>
      <c r="Q51"/>
      <c r="R51"/>
      <c r="S51"/>
      <c r="T51"/>
    </row>
    <row r="52" spans="1:29" ht="12.95" customHeight="1" x14ac:dyDescent="0.2">
      <c r="A52" s="170"/>
      <c r="B52" s="127" t="s">
        <v>5</v>
      </c>
      <c r="C52" s="144" t="s">
        <v>140</v>
      </c>
      <c r="D52" s="145" t="s">
        <v>298</v>
      </c>
      <c r="E52" s="146" t="s">
        <v>195</v>
      </c>
      <c r="F52" s="121">
        <v>6267</v>
      </c>
      <c r="G52" s="84">
        <v>20.350000000000001</v>
      </c>
      <c r="H52" s="56"/>
      <c r="I52" s="170"/>
      <c r="J52" s="143" t="s">
        <v>145</v>
      </c>
      <c r="K52" s="143" t="s">
        <v>196</v>
      </c>
      <c r="L52" s="143" t="s">
        <v>197</v>
      </c>
      <c r="M52" s="18" t="s">
        <v>57</v>
      </c>
      <c r="N52" s="121">
        <v>1341</v>
      </c>
      <c r="O52" s="27">
        <v>25.28</v>
      </c>
      <c r="P52"/>
      <c r="Q52"/>
      <c r="R52"/>
      <c r="S52"/>
      <c r="T52"/>
    </row>
    <row r="53" spans="1:29" ht="12.95" customHeight="1" x14ac:dyDescent="0.2">
      <c r="A53" s="170"/>
      <c r="B53" s="127" t="s">
        <v>56</v>
      </c>
      <c r="C53" s="144" t="s">
        <v>140</v>
      </c>
      <c r="D53" s="145" t="s">
        <v>222</v>
      </c>
      <c r="E53" s="146" t="s">
        <v>299</v>
      </c>
      <c r="F53" s="121">
        <v>825</v>
      </c>
      <c r="G53" s="84">
        <v>27.01</v>
      </c>
      <c r="H53" s="56"/>
      <c r="I53" s="170"/>
      <c r="J53" s="143" t="s">
        <v>145</v>
      </c>
      <c r="K53" s="143" t="s">
        <v>160</v>
      </c>
      <c r="L53" s="143" t="s">
        <v>200</v>
      </c>
      <c r="M53" s="10" t="s">
        <v>10</v>
      </c>
      <c r="N53" s="121">
        <v>2710</v>
      </c>
      <c r="O53" s="5">
        <v>34.270000000000003</v>
      </c>
      <c r="P53"/>
      <c r="Q53"/>
      <c r="R53"/>
      <c r="S53"/>
      <c r="T53"/>
    </row>
    <row r="54" spans="1:29" ht="12.95" customHeight="1" x14ac:dyDescent="0.2">
      <c r="A54" s="170"/>
      <c r="B54" s="127" t="s">
        <v>61</v>
      </c>
      <c r="C54" s="144" t="s">
        <v>145</v>
      </c>
      <c r="D54" s="145" t="s">
        <v>160</v>
      </c>
      <c r="E54" s="146" t="s">
        <v>300</v>
      </c>
      <c r="F54" s="121">
        <v>205</v>
      </c>
      <c r="G54" s="84">
        <v>9.17</v>
      </c>
      <c r="H54" s="56"/>
      <c r="I54" s="170"/>
      <c r="J54" s="143" t="s">
        <v>145</v>
      </c>
      <c r="K54" s="143" t="s">
        <v>202</v>
      </c>
      <c r="L54" s="143" t="s">
        <v>161</v>
      </c>
      <c r="M54" s="18" t="s">
        <v>63</v>
      </c>
      <c r="N54" s="121">
        <v>608</v>
      </c>
      <c r="O54" s="27">
        <v>24.31</v>
      </c>
      <c r="P54"/>
      <c r="Q54"/>
      <c r="R54"/>
      <c r="S54"/>
      <c r="T54"/>
    </row>
    <row r="55" spans="1:29" ht="12.95" customHeight="1" x14ac:dyDescent="0.2">
      <c r="A55" s="170"/>
      <c r="B55" s="127" t="s">
        <v>64</v>
      </c>
      <c r="C55" s="148" t="s">
        <v>145</v>
      </c>
      <c r="D55" s="149" t="s">
        <v>177</v>
      </c>
      <c r="E55" s="147" t="s">
        <v>301</v>
      </c>
      <c r="F55" s="121">
        <v>3317</v>
      </c>
      <c r="G55" s="84">
        <v>10.07</v>
      </c>
      <c r="H55" s="56"/>
      <c r="I55" s="170"/>
      <c r="J55" s="143" t="s">
        <v>145</v>
      </c>
      <c r="K55" s="143" t="s">
        <v>146</v>
      </c>
      <c r="L55" s="143" t="s">
        <v>203</v>
      </c>
      <c r="M55" s="14" t="s">
        <v>65</v>
      </c>
      <c r="N55" s="121">
        <v>2055</v>
      </c>
      <c r="O55" s="13">
        <v>18.27</v>
      </c>
      <c r="P55"/>
      <c r="Q55"/>
      <c r="R55"/>
      <c r="S55"/>
      <c r="T55"/>
    </row>
    <row r="56" spans="1:29" ht="12.95" customHeight="1" x14ac:dyDescent="0.2">
      <c r="A56" s="170"/>
      <c r="B56" s="128" t="s">
        <v>117</v>
      </c>
      <c r="C56" s="148" t="s">
        <v>145</v>
      </c>
      <c r="D56" s="145" t="s">
        <v>302</v>
      </c>
      <c r="E56" s="145" t="s">
        <v>303</v>
      </c>
      <c r="F56" s="121">
        <v>288</v>
      </c>
      <c r="G56" s="130">
        <v>18.32</v>
      </c>
      <c r="H56" s="56"/>
      <c r="I56" s="170"/>
      <c r="J56" s="143" t="s">
        <v>145</v>
      </c>
      <c r="K56" s="143" t="s">
        <v>205</v>
      </c>
      <c r="L56" s="143" t="s">
        <v>206</v>
      </c>
      <c r="M56" s="18" t="s">
        <v>110</v>
      </c>
      <c r="N56" s="121">
        <v>448</v>
      </c>
      <c r="O56" s="27">
        <v>37.78</v>
      </c>
      <c r="P56"/>
      <c r="Q56"/>
      <c r="R56"/>
      <c r="S56"/>
      <c r="T56"/>
    </row>
    <row r="57" spans="1:29" ht="12.95" customHeight="1" x14ac:dyDescent="0.2">
      <c r="A57" s="170"/>
      <c r="B57" s="127" t="s">
        <v>79</v>
      </c>
      <c r="C57" s="148" t="s">
        <v>145</v>
      </c>
      <c r="D57" s="149" t="s">
        <v>304</v>
      </c>
      <c r="E57" s="147" t="s">
        <v>305</v>
      </c>
      <c r="F57" s="121">
        <v>1343</v>
      </c>
      <c r="G57" s="84">
        <v>22.62</v>
      </c>
      <c r="H57" s="56"/>
      <c r="I57" s="170"/>
      <c r="J57" s="143" t="s">
        <v>145</v>
      </c>
      <c r="K57" s="143" t="s">
        <v>211</v>
      </c>
      <c r="L57" s="143" t="s">
        <v>212</v>
      </c>
      <c r="M57" s="18" t="s">
        <v>70</v>
      </c>
      <c r="N57" s="121">
        <v>1049</v>
      </c>
      <c r="O57" s="27">
        <v>10.69</v>
      </c>
      <c r="P57"/>
      <c r="Q57"/>
      <c r="R57"/>
      <c r="S57"/>
      <c r="T57"/>
    </row>
    <row r="58" spans="1:29" ht="12.95" customHeight="1" x14ac:dyDescent="0.2">
      <c r="A58" s="170"/>
      <c r="B58" s="128" t="s">
        <v>118</v>
      </c>
      <c r="C58" s="144" t="s">
        <v>145</v>
      </c>
      <c r="D58" s="154" t="s">
        <v>306</v>
      </c>
      <c r="E58" s="145" t="s">
        <v>307</v>
      </c>
      <c r="F58" s="121">
        <v>389</v>
      </c>
      <c r="G58" s="129">
        <v>28.75</v>
      </c>
      <c r="H58" s="56"/>
      <c r="I58" s="170"/>
      <c r="J58" s="143" t="s">
        <v>145</v>
      </c>
      <c r="K58" s="143" t="s">
        <v>220</v>
      </c>
      <c r="L58" s="143" t="s">
        <v>221</v>
      </c>
      <c r="M58" s="18" t="s">
        <v>23</v>
      </c>
      <c r="N58" s="121">
        <v>5386</v>
      </c>
      <c r="O58" s="28">
        <v>43.6</v>
      </c>
      <c r="P58"/>
      <c r="Q58" s="85"/>
      <c r="R58" s="85"/>
      <c r="S58" s="85"/>
      <c r="T58" s="85"/>
    </row>
    <row r="59" spans="1:29" ht="12.95" customHeight="1" thickBot="1" x14ac:dyDescent="0.25">
      <c r="A59" s="171"/>
      <c r="B59" s="26" t="s">
        <v>92</v>
      </c>
      <c r="C59" s="144" t="s">
        <v>145</v>
      </c>
      <c r="D59" s="145" t="s">
        <v>308</v>
      </c>
      <c r="E59" s="146" t="s">
        <v>309</v>
      </c>
      <c r="F59" s="121">
        <v>1142</v>
      </c>
      <c r="G59" s="83">
        <v>9.5</v>
      </c>
      <c r="H59" s="56"/>
      <c r="I59" s="170"/>
      <c r="J59" s="143" t="s">
        <v>145</v>
      </c>
      <c r="K59" s="143" t="s">
        <v>228</v>
      </c>
      <c r="L59" s="143" t="s">
        <v>229</v>
      </c>
      <c r="M59" s="18" t="s">
        <v>84</v>
      </c>
      <c r="N59" s="121">
        <v>587</v>
      </c>
      <c r="O59" s="27">
        <v>35.65</v>
      </c>
      <c r="P59"/>
      <c r="Q59"/>
      <c r="R59"/>
      <c r="S59"/>
      <c r="T59"/>
    </row>
    <row r="60" spans="1:29" ht="12.95" customHeight="1" thickBot="1" x14ac:dyDescent="0.25">
      <c r="A60" s="58"/>
      <c r="B60" s="67" t="s">
        <v>119</v>
      </c>
      <c r="C60" s="67"/>
      <c r="D60" s="67"/>
      <c r="E60" s="67"/>
      <c r="F60" s="123">
        <f>SUM(F11:F59)</f>
        <v>64690</v>
      </c>
      <c r="G60" s="55">
        <v>1057.92</v>
      </c>
      <c r="H60" s="56"/>
      <c r="I60" s="170"/>
      <c r="J60" s="143" t="s">
        <v>145</v>
      </c>
      <c r="K60" s="143" t="s">
        <v>233</v>
      </c>
      <c r="L60" s="143" t="s">
        <v>234</v>
      </c>
      <c r="M60" s="18" t="s">
        <v>87</v>
      </c>
      <c r="N60" s="121">
        <v>880</v>
      </c>
      <c r="O60" s="27">
        <v>39.99</v>
      </c>
      <c r="P60"/>
      <c r="Q60"/>
      <c r="R60"/>
      <c r="S60"/>
      <c r="T60"/>
    </row>
    <row r="61" spans="1:29" ht="12.95" customHeight="1" thickBot="1" x14ac:dyDescent="0.25">
      <c r="A61" s="131"/>
      <c r="B61" s="4"/>
      <c r="C61" s="4"/>
      <c r="D61" s="4"/>
      <c r="E61" s="4"/>
      <c r="F61" s="118"/>
      <c r="H61" s="56"/>
      <c r="I61" s="171"/>
      <c r="J61" s="143" t="s">
        <v>140</v>
      </c>
      <c r="K61" s="143" t="s">
        <v>182</v>
      </c>
      <c r="L61" s="143" t="s">
        <v>191</v>
      </c>
      <c r="M61" s="26" t="s">
        <v>89</v>
      </c>
      <c r="N61" s="121">
        <v>600</v>
      </c>
      <c r="O61" s="29">
        <v>48.95</v>
      </c>
      <c r="P61"/>
      <c r="Q61"/>
      <c r="R61"/>
      <c r="S61"/>
      <c r="T61"/>
    </row>
    <row r="62" spans="1:29" ht="12.95" customHeight="1" thickBot="1" x14ac:dyDescent="0.25">
      <c r="A62" s="8"/>
      <c r="B62" s="134"/>
      <c r="C62" s="134"/>
      <c r="D62" s="134"/>
      <c r="E62" s="134"/>
      <c r="F62" s="118"/>
      <c r="G62" s="1"/>
      <c r="H62" s="30"/>
      <c r="M62" s="24" t="s">
        <v>111</v>
      </c>
      <c r="N62" s="81">
        <f>SUM(N11:N61)</f>
        <v>82648</v>
      </c>
      <c r="O62" s="87">
        <f>SUM(O11:O61)</f>
        <v>1348.7699999999998</v>
      </c>
      <c r="Z62" s="6"/>
    </row>
    <row r="63" spans="1:29" ht="12.95" customHeight="1" x14ac:dyDescent="0.2">
      <c r="A63" s="8"/>
      <c r="B63" s="4"/>
      <c r="C63" s="4"/>
      <c r="D63" s="4"/>
      <c r="E63" s="4"/>
      <c r="F63" s="118"/>
      <c r="G63" s="1"/>
      <c r="H63" s="30"/>
      <c r="I63" s="30"/>
      <c r="J63" s="30"/>
      <c r="K63" s="30"/>
      <c r="L63" s="30"/>
      <c r="N63" s="56"/>
      <c r="P63"/>
      <c r="Q63"/>
      <c r="R63"/>
      <c r="S63"/>
      <c r="T63"/>
      <c r="Z63" s="6"/>
      <c r="AA63" s="6"/>
      <c r="AB63" s="6"/>
      <c r="AC63" s="6"/>
    </row>
    <row r="64" spans="1:29" ht="18.75" customHeight="1" x14ac:dyDescent="0.2">
      <c r="A64" s="8"/>
      <c r="B64" s="4"/>
      <c r="C64" s="4"/>
      <c r="D64" s="4"/>
      <c r="E64" s="4"/>
      <c r="F64" s="118"/>
      <c r="G64" s="1"/>
      <c r="H64" s="30"/>
      <c r="I64" s="30"/>
      <c r="J64" s="30"/>
      <c r="K64" s="30"/>
      <c r="L64" s="30"/>
      <c r="M64" s="133"/>
      <c r="N64" s="56"/>
      <c r="P64"/>
      <c r="Q64"/>
      <c r="R64"/>
      <c r="S64"/>
      <c r="T64"/>
      <c r="Z64" s="6"/>
      <c r="AA64" s="6"/>
      <c r="AB64" s="6"/>
      <c r="AC64" s="6"/>
    </row>
    <row r="65" spans="1:29" ht="18.75" customHeight="1" x14ac:dyDescent="0.2">
      <c r="A65" s="8"/>
      <c r="B65" s="4"/>
      <c r="C65" s="4"/>
      <c r="D65" s="4"/>
      <c r="E65" s="4"/>
      <c r="F65" s="118"/>
      <c r="G65" s="1"/>
      <c r="H65" s="30"/>
      <c r="I65" s="30"/>
      <c r="J65" s="30"/>
      <c r="K65" s="30"/>
      <c r="L65" s="30"/>
      <c r="N65" s="56"/>
      <c r="P65"/>
      <c r="Q65"/>
      <c r="R65"/>
      <c r="S65"/>
      <c r="T65"/>
      <c r="Z65" s="6"/>
      <c r="AA65" s="6"/>
      <c r="AB65" s="6"/>
      <c r="AC65" s="6"/>
    </row>
    <row r="66" spans="1:29" ht="18.75" customHeight="1" x14ac:dyDescent="0.2">
      <c r="B66" s="114"/>
      <c r="C66" s="114"/>
      <c r="D66" s="114"/>
      <c r="E66" s="114"/>
      <c r="F66" s="119"/>
      <c r="G66" s="88"/>
      <c r="H66" s="88"/>
      <c r="I66" s="88"/>
      <c r="J66" s="88"/>
      <c r="K66" s="88"/>
      <c r="L66" s="88"/>
      <c r="M66" s="90"/>
      <c r="N66" s="89"/>
      <c r="Q66" s="106"/>
      <c r="R66" s="106"/>
      <c r="S66" s="106"/>
      <c r="T66" s="106"/>
      <c r="U66" s="105"/>
      <c r="Z66" s="6"/>
      <c r="AA66" s="6"/>
      <c r="AB66" s="6"/>
      <c r="AC66" s="6"/>
    </row>
    <row r="67" spans="1:29" ht="18.75" customHeight="1" x14ac:dyDescent="0.2">
      <c r="B67" s="114"/>
      <c r="C67" s="114"/>
      <c r="D67" s="114"/>
      <c r="E67" s="114"/>
      <c r="F67" s="119"/>
      <c r="G67" s="88"/>
      <c r="H67" s="88"/>
      <c r="I67" s="88"/>
      <c r="J67" s="88"/>
      <c r="K67" s="88"/>
      <c r="L67" s="88"/>
      <c r="M67" s="90"/>
      <c r="N67" s="89"/>
      <c r="P67" s="103"/>
      <c r="Q67" s="104"/>
      <c r="R67" s="104"/>
      <c r="S67" s="104"/>
      <c r="T67" s="104"/>
      <c r="U67" s="107"/>
      <c r="Z67" s="6"/>
      <c r="AA67" s="6"/>
      <c r="AB67" s="6"/>
      <c r="AC67" s="6"/>
    </row>
    <row r="68" spans="1:29" ht="18.75" customHeight="1" x14ac:dyDescent="0.2">
      <c r="F68" s="116"/>
      <c r="I68" s="105"/>
      <c r="J68" s="105"/>
      <c r="K68" s="105"/>
      <c r="L68" s="105"/>
      <c r="M68" s="105"/>
      <c r="N68" s="56"/>
      <c r="P68" s="103"/>
      <c r="Q68" s="104"/>
      <c r="R68" s="104"/>
      <c r="S68" s="104"/>
      <c r="T68" s="104"/>
      <c r="U68" s="107"/>
      <c r="Z68" s="6"/>
      <c r="AA68" s="6"/>
      <c r="AB68" s="6"/>
      <c r="AC68" s="6"/>
    </row>
    <row r="69" spans="1:29" ht="18.75" customHeight="1" x14ac:dyDescent="0.2">
      <c r="F69" s="116"/>
      <c r="G69" s="11"/>
      <c r="I69" s="85"/>
      <c r="J69" s="85"/>
      <c r="K69" s="85"/>
      <c r="L69" s="85"/>
      <c r="M69" s="100"/>
      <c r="N69" s="56"/>
      <c r="P69" s="103"/>
      <c r="Q69" s="104"/>
      <c r="R69" s="104"/>
      <c r="S69" s="104"/>
      <c r="T69" s="104"/>
      <c r="U69" s="107"/>
      <c r="Z69" s="6"/>
      <c r="AA69" s="6"/>
      <c r="AB69" s="6"/>
      <c r="AC69" s="6"/>
    </row>
    <row r="70" spans="1:29" ht="18.75" customHeight="1" x14ac:dyDescent="0.2">
      <c r="F70" s="116"/>
      <c r="G70" s="11"/>
      <c r="I70" s="85"/>
      <c r="J70" s="85"/>
      <c r="K70" s="85"/>
      <c r="L70" s="85"/>
      <c r="M70" s="100"/>
      <c r="N70" s="56"/>
      <c r="P70"/>
      <c r="Q70" s="85"/>
      <c r="R70" s="85"/>
      <c r="S70" s="85"/>
      <c r="T70" s="85"/>
      <c r="U70" s="100"/>
      <c r="Z70" s="6"/>
      <c r="AA70" s="6"/>
      <c r="AB70" s="6"/>
      <c r="AC70" s="6"/>
    </row>
    <row r="71" spans="1:29" ht="18.75" customHeight="1" x14ac:dyDescent="0.2">
      <c r="F71" s="116"/>
      <c r="N71" s="56"/>
      <c r="P71"/>
      <c r="Q71"/>
      <c r="R71"/>
      <c r="S71"/>
      <c r="T71"/>
      <c r="Z71" s="6"/>
      <c r="AA71" s="6"/>
      <c r="AB71" s="6"/>
      <c r="AC71" s="6"/>
    </row>
    <row r="72" spans="1:29" ht="18.75" customHeight="1" x14ac:dyDescent="0.2">
      <c r="F72" s="116"/>
      <c r="N72" s="56"/>
      <c r="P72"/>
      <c r="Q72"/>
      <c r="R72"/>
      <c r="S72"/>
      <c r="T72"/>
      <c r="Z72" s="6"/>
      <c r="AA72" s="6"/>
      <c r="AB72" s="6"/>
      <c r="AC72" s="6"/>
    </row>
    <row r="73" spans="1:29" ht="18.75" customHeight="1" x14ac:dyDescent="0.2">
      <c r="F73" s="116"/>
      <c r="N73" s="56"/>
      <c r="O73" s="6"/>
      <c r="P73"/>
      <c r="Q73"/>
      <c r="R73"/>
      <c r="S73"/>
      <c r="T73"/>
      <c r="Z73" s="6"/>
      <c r="AA73" s="6"/>
      <c r="AB73" s="6"/>
      <c r="AC73" s="6"/>
    </row>
    <row r="74" spans="1:29" x14ac:dyDescent="0.2">
      <c r="F74" s="116"/>
      <c r="N74" s="56"/>
      <c r="O74" s="6"/>
      <c r="P74"/>
      <c r="Q74"/>
      <c r="R74"/>
      <c r="S74"/>
      <c r="T74"/>
      <c r="Z74" s="6"/>
      <c r="AA74" s="6"/>
      <c r="AB74" s="6"/>
      <c r="AC74" s="6"/>
    </row>
    <row r="75" spans="1:29" ht="12.75" customHeight="1" x14ac:dyDescent="0.2">
      <c r="F75" s="116"/>
      <c r="H75" s="6"/>
      <c r="I75" s="6"/>
      <c r="J75" s="6"/>
      <c r="K75" s="6"/>
      <c r="L75" s="6"/>
      <c r="M75" s="6"/>
      <c r="N75" s="56"/>
      <c r="O75" s="6"/>
      <c r="P75"/>
      <c r="Q75"/>
      <c r="R75"/>
      <c r="S75"/>
      <c r="T75"/>
      <c r="Z75" s="6"/>
      <c r="AA75" s="6"/>
      <c r="AB75" s="6"/>
      <c r="AC75" s="6"/>
    </row>
    <row r="76" spans="1:29" ht="12.75" customHeight="1" x14ac:dyDescent="0.2">
      <c r="F76" s="116"/>
      <c r="H76" s="6"/>
      <c r="I76" s="6"/>
      <c r="J76" s="6"/>
      <c r="K76" s="6"/>
      <c r="L76" s="6"/>
      <c r="M76" s="6"/>
      <c r="N76" s="56"/>
      <c r="O76" s="6"/>
      <c r="P76"/>
      <c r="Q76"/>
      <c r="R76"/>
      <c r="S76"/>
      <c r="T76"/>
      <c r="Z76" s="6"/>
      <c r="AA76" s="6"/>
      <c r="AB76" s="6"/>
      <c r="AC76" s="6"/>
    </row>
    <row r="77" spans="1:29" ht="12.75" customHeight="1" x14ac:dyDescent="0.2">
      <c r="F77" s="116"/>
      <c r="H77" s="6"/>
      <c r="I77" s="6"/>
      <c r="J77" s="6"/>
      <c r="K77" s="6"/>
      <c r="L77" s="6"/>
      <c r="M77" s="6"/>
      <c r="N77" s="56"/>
      <c r="O77" s="6"/>
      <c r="P77"/>
      <c r="Q77"/>
      <c r="R77"/>
      <c r="S77"/>
      <c r="T77"/>
      <c r="Y77" s="6"/>
      <c r="Z77" s="6"/>
      <c r="AA77" s="6"/>
      <c r="AB77" s="6"/>
      <c r="AC77" s="6"/>
    </row>
    <row r="78" spans="1:29" ht="12.75" customHeight="1" x14ac:dyDescent="0.2">
      <c r="F78" s="116"/>
      <c r="H78" s="6"/>
      <c r="I78" s="6"/>
      <c r="J78" s="6"/>
      <c r="K78" s="6"/>
      <c r="L78" s="6"/>
      <c r="M78" s="6"/>
      <c r="O78" s="6"/>
      <c r="P78"/>
      <c r="Q78"/>
      <c r="R78"/>
      <c r="S78"/>
      <c r="T78"/>
      <c r="W78" s="6"/>
      <c r="Y78" s="6"/>
      <c r="Z78" s="6"/>
      <c r="AA78" s="6"/>
      <c r="AB78" s="6"/>
      <c r="AC78" s="6"/>
    </row>
    <row r="79" spans="1:29" ht="12.75" customHeight="1" x14ac:dyDescent="0.2">
      <c r="F79" s="116"/>
      <c r="H79" s="6"/>
      <c r="I79" s="6"/>
      <c r="J79" s="6"/>
      <c r="K79" s="6"/>
      <c r="L79" s="6"/>
      <c r="M79" s="6"/>
      <c r="O79" s="6"/>
      <c r="P79"/>
      <c r="Q79"/>
      <c r="R79"/>
      <c r="S79"/>
      <c r="T79"/>
      <c r="W79" s="6"/>
      <c r="X79" s="6"/>
      <c r="Y79" s="6"/>
      <c r="Z79" s="6"/>
      <c r="AA79" s="6"/>
      <c r="AB79" s="6"/>
      <c r="AC79" s="6"/>
    </row>
    <row r="80" spans="1:29" ht="12.75" customHeight="1" x14ac:dyDescent="0.2">
      <c r="F80" s="116"/>
      <c r="H80" s="6"/>
      <c r="I80" s="6"/>
      <c r="J80" s="6"/>
      <c r="K80" s="6"/>
      <c r="L80" s="6"/>
      <c r="M80" s="6"/>
      <c r="N80" s="6"/>
      <c r="O80" s="6"/>
      <c r="P80"/>
      <c r="Q80"/>
      <c r="R80"/>
      <c r="S80"/>
      <c r="T80"/>
      <c r="W80" s="6"/>
      <c r="X80" s="6"/>
      <c r="Y80" s="6"/>
      <c r="Z80" s="6"/>
      <c r="AA80" s="6"/>
      <c r="AB80" s="6"/>
      <c r="AC80" s="6"/>
    </row>
    <row r="81" spans="6:29" ht="12.75" customHeight="1" x14ac:dyDescent="0.2">
      <c r="F81" s="116"/>
      <c r="H81" s="6"/>
      <c r="I81" s="6"/>
      <c r="J81" s="6"/>
      <c r="K81" s="6"/>
      <c r="L81" s="6"/>
      <c r="M81" s="6"/>
      <c r="N81" s="41"/>
      <c r="O81" s="6"/>
      <c r="U81" s="6"/>
      <c r="V81" s="6"/>
      <c r="W81" s="6"/>
      <c r="X81" s="6"/>
      <c r="Y81" s="6"/>
      <c r="Z81" s="6"/>
      <c r="AA81" s="6"/>
      <c r="AB81" s="6"/>
      <c r="AC81" s="6"/>
    </row>
    <row r="82" spans="6:29" ht="12.75" customHeight="1" x14ac:dyDescent="0.2">
      <c r="F82" s="116"/>
      <c r="H82" s="6"/>
      <c r="I82" s="6"/>
      <c r="J82" s="6"/>
      <c r="K82" s="6"/>
      <c r="L82" s="6"/>
      <c r="M82" s="6"/>
      <c r="N82" s="42"/>
      <c r="O82" s="6"/>
      <c r="U82" s="6"/>
      <c r="V82" s="6"/>
      <c r="W82" s="6"/>
      <c r="X82" s="6"/>
      <c r="Y82" s="6"/>
      <c r="Z82" s="6"/>
      <c r="AA82" s="6"/>
      <c r="AB82" s="6"/>
      <c r="AC82" s="6"/>
    </row>
    <row r="83" spans="6:29" ht="12.75" customHeight="1" x14ac:dyDescent="0.2">
      <c r="F83" s="116"/>
      <c r="H83" s="6"/>
      <c r="I83" s="6"/>
      <c r="J83" s="6"/>
      <c r="K83" s="6"/>
      <c r="L83" s="6"/>
      <c r="M83" s="6"/>
      <c r="N83" s="42"/>
      <c r="O83" s="6"/>
      <c r="U83" s="6"/>
      <c r="V83" s="6"/>
      <c r="W83" s="6"/>
      <c r="X83" s="6"/>
      <c r="Y83" s="6"/>
      <c r="Z83" s="6"/>
      <c r="AA83" s="6"/>
      <c r="AB83" s="6"/>
      <c r="AC83" s="6"/>
    </row>
    <row r="84" spans="6:29" ht="12.75" customHeight="1" x14ac:dyDescent="0.2">
      <c r="F84" s="116"/>
      <c r="H84" s="6"/>
      <c r="I84" s="6"/>
      <c r="J84" s="6"/>
      <c r="K84" s="6"/>
      <c r="L84" s="6"/>
      <c r="M84" s="6"/>
      <c r="N84" s="42"/>
      <c r="O84" s="6"/>
      <c r="U84" s="6"/>
      <c r="V84" s="6"/>
      <c r="W84" s="6"/>
      <c r="X84" s="6"/>
      <c r="Y84" s="6"/>
      <c r="Z84" s="6"/>
      <c r="AA84" s="6"/>
      <c r="AB84" s="6"/>
      <c r="AC84" s="6"/>
    </row>
    <row r="85" spans="6:29" ht="12.75" customHeight="1" x14ac:dyDescent="0.2">
      <c r="F85" s="116"/>
      <c r="H85" s="6"/>
      <c r="I85" s="6"/>
      <c r="J85" s="6"/>
      <c r="K85" s="6"/>
      <c r="L85" s="6"/>
      <c r="M85" s="6"/>
      <c r="N85" s="42"/>
      <c r="O85" s="6"/>
      <c r="U85" s="6"/>
      <c r="V85" s="6"/>
      <c r="W85" s="6"/>
      <c r="X85" s="6"/>
      <c r="Y85" s="6"/>
      <c r="Z85" s="6"/>
      <c r="AA85" s="6"/>
      <c r="AB85" s="6"/>
      <c r="AC85" s="6"/>
    </row>
    <row r="86" spans="6:29" ht="12.75" customHeight="1" x14ac:dyDescent="0.2">
      <c r="F86" s="116"/>
      <c r="H86" s="6"/>
      <c r="I86" s="6"/>
      <c r="J86" s="6"/>
      <c r="K86" s="6"/>
      <c r="L86" s="6"/>
      <c r="M86" s="6"/>
      <c r="N86" s="6"/>
      <c r="O86" s="6"/>
      <c r="U86" s="6"/>
      <c r="V86" s="6"/>
      <c r="W86" s="6"/>
      <c r="X86" s="6"/>
      <c r="Y86" s="6"/>
      <c r="Z86" s="6"/>
      <c r="AA86" s="6"/>
      <c r="AB86" s="6"/>
      <c r="AC86" s="6"/>
    </row>
    <row r="87" spans="6:29" ht="12.75" customHeight="1" x14ac:dyDescent="0.2">
      <c r="F87" s="116"/>
      <c r="H87" s="6"/>
      <c r="I87" s="6"/>
      <c r="J87" s="6"/>
      <c r="K87" s="6"/>
      <c r="L87" s="6"/>
      <c r="M87" s="6"/>
      <c r="N87" s="6"/>
      <c r="O87" s="6"/>
      <c r="U87" s="6"/>
      <c r="V87" s="6"/>
      <c r="W87" s="6"/>
      <c r="X87" s="6"/>
      <c r="Y87" s="6"/>
      <c r="Z87" s="6"/>
      <c r="AA87" s="6"/>
      <c r="AB87" s="6"/>
      <c r="AC87" s="6"/>
    </row>
    <row r="88" spans="6:29" ht="12.75" customHeight="1" x14ac:dyDescent="0.2">
      <c r="F88" s="116"/>
      <c r="H88" s="6"/>
      <c r="I88" s="6"/>
      <c r="J88" s="6"/>
      <c r="K88" s="6"/>
      <c r="L88" s="6"/>
      <c r="M88" s="6"/>
      <c r="N88" s="6"/>
      <c r="O88" s="6"/>
      <c r="U88" s="6"/>
      <c r="V88" s="6"/>
      <c r="W88" s="6"/>
      <c r="X88" s="6"/>
      <c r="Y88" s="6"/>
      <c r="Z88" s="6"/>
      <c r="AA88" s="6"/>
      <c r="AB88" s="6"/>
      <c r="AC88" s="6"/>
    </row>
    <row r="89" spans="6:29" ht="12.75" customHeight="1" x14ac:dyDescent="0.2">
      <c r="F89" s="116"/>
      <c r="H89" s="6"/>
      <c r="I89" s="6"/>
      <c r="J89" s="6"/>
      <c r="K89" s="6"/>
      <c r="L89" s="6"/>
      <c r="M89" s="6"/>
      <c r="N89" s="41"/>
      <c r="O89" s="6"/>
      <c r="U89" s="6"/>
      <c r="V89" s="6"/>
      <c r="W89" s="6"/>
      <c r="X89" s="6"/>
      <c r="Y89" s="6"/>
      <c r="Z89" s="6"/>
      <c r="AA89" s="6"/>
      <c r="AB89" s="6"/>
      <c r="AC89" s="6"/>
    </row>
    <row r="90" spans="6:29" ht="12.75" customHeight="1" x14ac:dyDescent="0.2">
      <c r="F90" s="116"/>
      <c r="H90" s="6"/>
      <c r="I90" s="6"/>
      <c r="J90" s="6"/>
      <c r="K90" s="6"/>
      <c r="L90" s="6"/>
      <c r="M90" s="6"/>
      <c r="N90" s="42"/>
      <c r="O90" s="6"/>
      <c r="U90" s="6"/>
      <c r="V90" s="6"/>
      <c r="W90" s="6"/>
      <c r="X90" s="6"/>
      <c r="Y90" s="6"/>
      <c r="Z90" s="6"/>
      <c r="AA90" s="6"/>
      <c r="AB90" s="6"/>
      <c r="AC90" s="6"/>
    </row>
    <row r="91" spans="6:29" ht="12.75" customHeight="1" x14ac:dyDescent="0.2">
      <c r="F91" s="116"/>
      <c r="H91" s="6"/>
      <c r="I91" s="6"/>
      <c r="J91" s="6"/>
      <c r="K91" s="6"/>
      <c r="L91" s="6"/>
      <c r="M91" s="6"/>
      <c r="N91" s="41"/>
      <c r="O91" s="6"/>
      <c r="U91" s="6"/>
      <c r="V91" s="6"/>
      <c r="W91" s="6"/>
      <c r="X91" s="6"/>
      <c r="Y91" s="6"/>
      <c r="Z91" s="6"/>
      <c r="AA91" s="6"/>
      <c r="AB91" s="6"/>
      <c r="AC91" s="6"/>
    </row>
    <row r="92" spans="6:29" ht="12.75" customHeight="1" x14ac:dyDescent="0.2">
      <c r="F92" s="116"/>
      <c r="H92" s="6"/>
      <c r="I92" s="6"/>
      <c r="J92" s="6"/>
      <c r="K92" s="6"/>
      <c r="L92" s="6"/>
      <c r="M92" s="6"/>
      <c r="N92" s="41"/>
      <c r="O92" s="6"/>
      <c r="U92" s="6"/>
      <c r="V92" s="6"/>
      <c r="W92" s="6"/>
      <c r="X92" s="6"/>
      <c r="Y92" s="6"/>
      <c r="Z92" s="6"/>
      <c r="AA92" s="6"/>
      <c r="AB92" s="6"/>
      <c r="AC92" s="6"/>
    </row>
    <row r="93" spans="6:29" ht="12.75" customHeight="1" x14ac:dyDescent="0.2">
      <c r="F93" s="116"/>
      <c r="H93" s="6"/>
      <c r="I93" s="6"/>
      <c r="J93" s="6"/>
      <c r="K93" s="6"/>
      <c r="L93" s="6"/>
      <c r="M93" s="6"/>
      <c r="N93" s="41"/>
      <c r="O93" s="6"/>
      <c r="U93" s="6"/>
      <c r="V93" s="6"/>
      <c r="W93" s="6"/>
      <c r="X93" s="6"/>
      <c r="Y93" s="6"/>
      <c r="Z93" s="6"/>
      <c r="AA93" s="6"/>
      <c r="AB93" s="6"/>
      <c r="AC93" s="6"/>
    </row>
    <row r="94" spans="6:29" ht="12.75" customHeight="1" x14ac:dyDescent="0.2">
      <c r="F94" s="116"/>
      <c r="H94" s="6"/>
      <c r="I94" s="6"/>
      <c r="J94" s="6"/>
      <c r="K94" s="6"/>
      <c r="L94" s="6"/>
      <c r="M94" s="6"/>
      <c r="N94" s="41"/>
      <c r="O94" s="6"/>
      <c r="U94" s="6"/>
      <c r="V94" s="6"/>
      <c r="W94" s="6"/>
      <c r="X94" s="6"/>
      <c r="Y94" s="6"/>
      <c r="Z94" s="6"/>
      <c r="AA94" s="6"/>
      <c r="AB94" s="6"/>
      <c r="AC94" s="6"/>
    </row>
    <row r="95" spans="6:29" ht="12.75" customHeight="1" x14ac:dyDescent="0.2">
      <c r="F95" s="116"/>
      <c r="H95" s="6"/>
      <c r="I95" s="6"/>
      <c r="J95" s="6"/>
      <c r="K95" s="6"/>
      <c r="L95" s="6"/>
      <c r="M95" s="6"/>
      <c r="N95" s="42"/>
      <c r="O95" s="6"/>
      <c r="U95" s="6"/>
      <c r="V95" s="6"/>
      <c r="W95" s="6"/>
      <c r="X95" s="6"/>
      <c r="Y95" s="6"/>
      <c r="Z95" s="6"/>
      <c r="AA95" s="6"/>
      <c r="AB95" s="6"/>
      <c r="AC95" s="6"/>
    </row>
    <row r="96" spans="6:29" ht="12.75" customHeight="1" x14ac:dyDescent="0.2">
      <c r="F96" s="116"/>
      <c r="H96" s="6"/>
      <c r="I96" s="6"/>
      <c r="J96" s="6"/>
      <c r="K96" s="6"/>
      <c r="L96" s="6"/>
      <c r="M96" s="6"/>
      <c r="N96" s="41"/>
      <c r="O96" s="6"/>
      <c r="U96" s="6"/>
      <c r="V96" s="6"/>
      <c r="W96" s="6"/>
      <c r="X96" s="6"/>
      <c r="Y96" s="6"/>
      <c r="Z96" s="6"/>
      <c r="AA96" s="6"/>
      <c r="AB96" s="6"/>
      <c r="AC96" s="6"/>
    </row>
    <row r="97" spans="2:29" ht="13.5" customHeight="1" x14ac:dyDescent="0.2">
      <c r="F97" s="116"/>
      <c r="H97" s="6"/>
      <c r="I97" s="6"/>
      <c r="J97" s="6"/>
      <c r="K97" s="6"/>
      <c r="L97" s="6"/>
      <c r="M97" s="6"/>
      <c r="N97" s="42"/>
      <c r="O97" s="6"/>
      <c r="U97" s="6"/>
      <c r="V97" s="6"/>
      <c r="W97" s="6"/>
      <c r="X97" s="6"/>
      <c r="Y97" s="6"/>
      <c r="Z97" s="6"/>
      <c r="AA97" s="6"/>
      <c r="AB97" s="6"/>
      <c r="AC97" s="6"/>
    </row>
    <row r="98" spans="2:29" x14ac:dyDescent="0.2">
      <c r="F98" s="116"/>
      <c r="H98" s="6"/>
      <c r="I98" s="6"/>
      <c r="J98" s="6"/>
      <c r="K98" s="6"/>
      <c r="L98" s="6"/>
      <c r="M98" s="6"/>
      <c r="N98" s="6"/>
      <c r="O98" s="6"/>
      <c r="U98" s="6"/>
      <c r="V98" s="6"/>
      <c r="W98" s="6"/>
      <c r="X98" s="6"/>
      <c r="Y98" s="6"/>
      <c r="Z98" s="6"/>
      <c r="AA98" s="6"/>
      <c r="AB98" s="6"/>
      <c r="AC98" s="6"/>
    </row>
    <row r="99" spans="2:29" x14ac:dyDescent="0.2">
      <c r="F99" s="116"/>
      <c r="H99" s="6"/>
      <c r="I99" s="6"/>
      <c r="J99" s="6"/>
      <c r="K99" s="6"/>
      <c r="L99" s="6"/>
      <c r="M99" s="6"/>
      <c r="N99" s="6"/>
      <c r="O99" s="6"/>
      <c r="U99" s="6"/>
      <c r="V99" s="6"/>
      <c r="W99" s="6"/>
      <c r="X99" s="6"/>
      <c r="Y99" s="6"/>
      <c r="Z99" s="6"/>
      <c r="AA99" s="6"/>
      <c r="AB99" s="6"/>
      <c r="AC99" s="6"/>
    </row>
    <row r="100" spans="2:29" x14ac:dyDescent="0.2">
      <c r="B100" s="8"/>
      <c r="C100" s="8"/>
      <c r="D100" s="8"/>
      <c r="E100" s="8"/>
      <c r="F100" s="120"/>
      <c r="G100" s="7"/>
      <c r="H100" s="44"/>
      <c r="I100" s="44"/>
      <c r="J100" s="44"/>
      <c r="K100" s="44"/>
      <c r="L100" s="44"/>
      <c r="M100" s="45"/>
      <c r="N100" s="6"/>
      <c r="O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2:29" x14ac:dyDescent="0.2">
      <c r="B101" s="8"/>
      <c r="C101" s="8"/>
      <c r="D101" s="8"/>
      <c r="E101" s="8"/>
      <c r="F101" s="120"/>
      <c r="G101" s="7"/>
      <c r="H101" s="44"/>
      <c r="I101" s="44"/>
      <c r="J101" s="44"/>
      <c r="K101" s="44"/>
      <c r="L101" s="44"/>
      <c r="M101" s="45"/>
      <c r="N101" s="6"/>
      <c r="O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2:29" x14ac:dyDescent="0.2">
      <c r="F102" s="116"/>
      <c r="H102" s="6"/>
      <c r="I102" s="6"/>
      <c r="J102" s="6"/>
      <c r="K102" s="6"/>
      <c r="L102" s="6"/>
      <c r="M102" s="6"/>
      <c r="N102" s="6"/>
      <c r="O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2:29" x14ac:dyDescent="0.2">
      <c r="F103" s="116"/>
      <c r="H103" s="6"/>
      <c r="I103" s="6"/>
      <c r="J103" s="6"/>
      <c r="K103" s="6"/>
      <c r="L103" s="6"/>
      <c r="M103" s="6"/>
      <c r="N103" s="43"/>
      <c r="O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2:29" x14ac:dyDescent="0.2">
      <c r="F104" s="116"/>
      <c r="H104" s="6"/>
      <c r="I104" s="6"/>
      <c r="J104" s="6"/>
      <c r="K104" s="6"/>
      <c r="L104" s="6"/>
      <c r="M104" s="6"/>
      <c r="N104" s="6"/>
      <c r="O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2:29" x14ac:dyDescent="0.2">
      <c r="F105" s="116"/>
      <c r="H105" s="6"/>
      <c r="I105" s="6"/>
      <c r="J105" s="6"/>
      <c r="K105" s="6"/>
      <c r="L105" s="6"/>
      <c r="M105" s="6"/>
      <c r="N105" s="6"/>
      <c r="O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2:29" x14ac:dyDescent="0.2">
      <c r="F106" s="116"/>
      <c r="H106" s="6"/>
      <c r="I106" s="6"/>
      <c r="J106" s="6"/>
      <c r="K106" s="6"/>
      <c r="L106" s="6"/>
      <c r="M106" s="6"/>
      <c r="N106" s="6"/>
      <c r="O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2:29" x14ac:dyDescent="0.2">
      <c r="F107" s="116"/>
      <c r="H107" s="6"/>
      <c r="I107" s="6"/>
      <c r="J107" s="6"/>
      <c r="K107" s="6"/>
      <c r="L107" s="6"/>
      <c r="M107" s="6"/>
      <c r="N107" s="41"/>
      <c r="O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2:29" x14ac:dyDescent="0.2">
      <c r="F108" s="116"/>
      <c r="H108" s="6"/>
      <c r="I108" s="6"/>
      <c r="J108" s="6"/>
      <c r="K108" s="6"/>
      <c r="L108" s="6"/>
      <c r="M108" s="6"/>
      <c r="N108" s="41"/>
      <c r="O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2:29" x14ac:dyDescent="0.2">
      <c r="F109" s="116"/>
      <c r="H109" s="6"/>
      <c r="I109" s="6"/>
      <c r="J109" s="6"/>
      <c r="K109" s="6"/>
      <c r="L109" s="6"/>
      <c r="M109" s="6"/>
      <c r="N109" s="41"/>
      <c r="O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2:29" x14ac:dyDescent="0.2">
      <c r="F110" s="116"/>
      <c r="H110" s="6"/>
      <c r="I110" s="6"/>
      <c r="J110" s="6"/>
      <c r="K110" s="6"/>
      <c r="L110" s="6"/>
      <c r="M110" s="6"/>
      <c r="N110" s="41"/>
      <c r="O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2:29" x14ac:dyDescent="0.2">
      <c r="H111" s="6"/>
      <c r="I111" s="6"/>
      <c r="J111" s="6"/>
      <c r="K111" s="6"/>
      <c r="L111" s="6"/>
      <c r="M111" s="6"/>
      <c r="N111" s="41"/>
      <c r="O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2:29" x14ac:dyDescent="0.2">
      <c r="H112" s="6"/>
      <c r="I112" s="6"/>
      <c r="J112" s="6"/>
      <c r="K112" s="6"/>
      <c r="L112" s="6"/>
      <c r="M112" s="6"/>
      <c r="N112" s="41"/>
      <c r="O112" s="6"/>
      <c r="U112" s="6"/>
      <c r="V112" s="6"/>
      <c r="W112" s="6"/>
      <c r="X112" s="6"/>
      <c r="Y112" s="6"/>
      <c r="Z112" s="6"/>
      <c r="AA112" s="6"/>
      <c r="AB112" s="6"/>
    </row>
    <row r="113" spans="8:25" x14ac:dyDescent="0.2">
      <c r="H113" s="6"/>
      <c r="I113" s="6"/>
      <c r="J113" s="6"/>
      <c r="K113" s="6"/>
      <c r="L113" s="6"/>
      <c r="M113" s="6"/>
      <c r="N113" s="41"/>
      <c r="U113" s="6"/>
      <c r="V113" s="6"/>
      <c r="Y113" s="6"/>
    </row>
    <row r="114" spans="8:25" x14ac:dyDescent="0.2">
      <c r="H114" s="6"/>
      <c r="I114" s="6"/>
      <c r="J114" s="6"/>
      <c r="K114" s="6"/>
      <c r="L114" s="6"/>
      <c r="M114" s="6"/>
      <c r="N114" s="41"/>
      <c r="U114" s="6"/>
      <c r="V114" s="6"/>
      <c r="Y114" s="6"/>
    </row>
    <row r="115" spans="8:25" x14ac:dyDescent="0.2">
      <c r="H115" s="6"/>
      <c r="I115" s="6"/>
      <c r="J115" s="6"/>
      <c r="K115" s="6"/>
      <c r="L115" s="6"/>
      <c r="M115" s="6"/>
      <c r="N115" s="41"/>
      <c r="Y115" s="6"/>
    </row>
    <row r="116" spans="8:25" x14ac:dyDescent="0.2">
      <c r="H116" s="6"/>
      <c r="I116" s="6"/>
      <c r="J116" s="6"/>
      <c r="K116" s="6"/>
      <c r="L116" s="6"/>
      <c r="M116" s="6"/>
      <c r="N116" s="41"/>
      <c r="Y116" s="6"/>
    </row>
    <row r="117" spans="8:25" x14ac:dyDescent="0.2">
      <c r="H117" s="6"/>
      <c r="I117" s="6"/>
      <c r="J117" s="6"/>
      <c r="K117" s="6"/>
      <c r="L117" s="6"/>
      <c r="M117" s="6"/>
      <c r="N117" s="46"/>
    </row>
    <row r="118" spans="8:25" x14ac:dyDescent="0.2">
      <c r="H118" s="6"/>
      <c r="I118" s="6"/>
      <c r="J118" s="6"/>
      <c r="K118" s="6"/>
      <c r="L118" s="6"/>
      <c r="M118" s="6"/>
      <c r="N118" s="41"/>
    </row>
    <row r="119" spans="8:25" x14ac:dyDescent="0.2">
      <c r="H119" s="6"/>
      <c r="I119" s="6"/>
      <c r="J119" s="6"/>
      <c r="K119" s="6"/>
      <c r="L119" s="6"/>
      <c r="M119" s="6"/>
      <c r="N119" s="42"/>
    </row>
    <row r="120" spans="8:25" x14ac:dyDescent="0.2">
      <c r="H120" s="6"/>
      <c r="I120" s="6"/>
      <c r="J120" s="6"/>
      <c r="K120" s="6"/>
      <c r="L120" s="6"/>
      <c r="M120" s="6"/>
      <c r="N120" s="46"/>
    </row>
    <row r="121" spans="8:25" x14ac:dyDescent="0.2">
      <c r="H121" s="6"/>
      <c r="I121" s="6"/>
      <c r="J121" s="6"/>
      <c r="K121" s="6"/>
      <c r="L121" s="6"/>
      <c r="M121" s="6"/>
    </row>
    <row r="122" spans="8:25" x14ac:dyDescent="0.2">
      <c r="H122" s="6"/>
      <c r="I122" s="6"/>
      <c r="J122" s="6"/>
      <c r="K122" s="6"/>
      <c r="L122" s="6"/>
      <c r="M122" s="6"/>
    </row>
    <row r="123" spans="8:25" x14ac:dyDescent="0.2">
      <c r="H123" s="6"/>
      <c r="I123" s="6"/>
      <c r="J123" s="6"/>
      <c r="K123" s="6"/>
      <c r="L123" s="6"/>
      <c r="M123" s="6"/>
    </row>
    <row r="124" spans="8:25" x14ac:dyDescent="0.2">
      <c r="H124" s="6"/>
      <c r="I124" s="6"/>
      <c r="J124" s="6"/>
      <c r="K124" s="6"/>
      <c r="L124" s="6"/>
      <c r="M124" s="6"/>
    </row>
    <row r="125" spans="8:25" x14ac:dyDescent="0.2">
      <c r="H125" s="6"/>
      <c r="I125" s="6"/>
      <c r="J125" s="6"/>
      <c r="K125" s="6"/>
      <c r="L125" s="6"/>
      <c r="M125" s="6"/>
    </row>
    <row r="126" spans="8:25" x14ac:dyDescent="0.2">
      <c r="H126" s="6"/>
      <c r="I126" s="6"/>
      <c r="J126" s="6"/>
      <c r="K126" s="6"/>
      <c r="L126" s="6"/>
      <c r="M126" s="6"/>
    </row>
    <row r="127" spans="8:25" x14ac:dyDescent="0.2">
      <c r="H127" s="6"/>
      <c r="I127" s="6"/>
      <c r="J127" s="6"/>
      <c r="K127" s="6"/>
      <c r="L127" s="6"/>
      <c r="M127" s="6"/>
    </row>
    <row r="128" spans="8:25" x14ac:dyDescent="0.2">
      <c r="H128" s="6"/>
      <c r="I128" s="6"/>
      <c r="J128" s="6"/>
      <c r="K128" s="6"/>
      <c r="L128" s="6"/>
      <c r="M128" s="6"/>
    </row>
    <row r="129" spans="2:13" x14ac:dyDescent="0.2">
      <c r="H129" s="6"/>
      <c r="I129" s="6"/>
      <c r="J129" s="6"/>
      <c r="K129" s="6"/>
      <c r="L129" s="6"/>
      <c r="M129" s="6"/>
    </row>
    <row r="130" spans="2:13" x14ac:dyDescent="0.2">
      <c r="H130" s="6"/>
      <c r="I130" s="6"/>
      <c r="J130" s="6"/>
      <c r="K130" s="6"/>
      <c r="L130" s="6"/>
      <c r="M130" s="6"/>
    </row>
    <row r="131" spans="2:13" x14ac:dyDescent="0.2">
      <c r="H131" s="6"/>
      <c r="I131" s="6"/>
      <c r="J131" s="6"/>
      <c r="K131" s="6"/>
      <c r="L131" s="6"/>
      <c r="M131" s="6"/>
    </row>
    <row r="132" spans="2:13" x14ac:dyDescent="0.2">
      <c r="B132" s="9"/>
      <c r="C132" s="9"/>
      <c r="D132" s="9"/>
      <c r="E132" s="9"/>
      <c r="F132" s="9"/>
      <c r="G132" s="6"/>
      <c r="H132" s="6"/>
      <c r="I132" s="6"/>
      <c r="J132" s="6"/>
      <c r="K132" s="6"/>
      <c r="L132" s="6"/>
      <c r="M132" s="6"/>
    </row>
    <row r="133" spans="2:13" x14ac:dyDescent="0.2">
      <c r="H133" s="6"/>
      <c r="I133" s="6"/>
      <c r="J133" s="6"/>
      <c r="K133" s="6"/>
      <c r="L133" s="6"/>
      <c r="M133" s="6"/>
    </row>
    <row r="134" spans="2:13" x14ac:dyDescent="0.2">
      <c r="H134" s="6"/>
      <c r="I134" s="6"/>
      <c r="J134" s="6"/>
      <c r="K134" s="6"/>
      <c r="L134" s="6"/>
      <c r="M134" s="6"/>
    </row>
  </sheetData>
  <mergeCells count="13">
    <mergeCell ref="A9:G9"/>
    <mergeCell ref="I9:O9"/>
    <mergeCell ref="D3:D7"/>
    <mergeCell ref="Q9:V9"/>
    <mergeCell ref="A1:V1"/>
    <mergeCell ref="F2:G2"/>
    <mergeCell ref="K2:L2"/>
    <mergeCell ref="I22:I41"/>
    <mergeCell ref="A11:A33"/>
    <mergeCell ref="A35:A59"/>
    <mergeCell ref="I43:I61"/>
    <mergeCell ref="I11:I20"/>
    <mergeCell ref="I2:J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48" orientation="landscape" r:id="rId1"/>
  <headerFooter alignWithMargins="0"/>
  <rowBreaks count="1" manualBreakCount="1">
    <brk id="6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17"/>
  <sheetViews>
    <sheetView workbookViewId="0">
      <selection activeCell="F9" sqref="F9"/>
    </sheetView>
  </sheetViews>
  <sheetFormatPr baseColWidth="10" defaultRowHeight="12.75" x14ac:dyDescent="0.2"/>
  <cols>
    <col min="1" max="1" width="11.42578125" style="91"/>
    <col min="2" max="2" width="20.42578125" style="91" customWidth="1"/>
    <col min="3" max="3" width="32.5703125" style="91" customWidth="1"/>
    <col min="4" max="16384" width="11.42578125" style="91"/>
  </cols>
  <sheetData>
    <row r="8" spans="2:6" ht="38.25" x14ac:dyDescent="0.2">
      <c r="B8" s="96" t="s">
        <v>130</v>
      </c>
      <c r="C8" s="96" t="s">
        <v>128</v>
      </c>
      <c r="D8" s="96" t="s">
        <v>100</v>
      </c>
      <c r="E8" s="96" t="s">
        <v>129</v>
      </c>
      <c r="F8" s="96" t="s">
        <v>131</v>
      </c>
    </row>
    <row r="9" spans="2:6" ht="24.95" customHeight="1" x14ac:dyDescent="0.2">
      <c r="B9" s="173" t="s">
        <v>122</v>
      </c>
      <c r="C9" s="93" t="s">
        <v>123</v>
      </c>
      <c r="D9" s="94">
        <v>23</v>
      </c>
      <c r="E9" s="101">
        <v>16751</v>
      </c>
      <c r="F9" s="102">
        <v>398.7</v>
      </c>
    </row>
    <row r="10" spans="2:6" ht="24.95" customHeight="1" x14ac:dyDescent="0.2">
      <c r="B10" s="173"/>
      <c r="C10" s="93" t="s">
        <v>124</v>
      </c>
      <c r="D10" s="92">
        <v>25</v>
      </c>
      <c r="E10" s="101">
        <v>49295</v>
      </c>
      <c r="F10" s="102">
        <v>659.22</v>
      </c>
    </row>
    <row r="11" spans="2:6" x14ac:dyDescent="0.2">
      <c r="B11" s="173"/>
      <c r="C11" s="98" t="s">
        <v>103</v>
      </c>
      <c r="D11" s="95">
        <f>SUM(D9:D10)</f>
        <v>48</v>
      </c>
      <c r="E11" s="99">
        <f>SUM(E9:E10)</f>
        <v>66046</v>
      </c>
      <c r="F11" s="95">
        <f>SUM(F9:F10)</f>
        <v>1057.92</v>
      </c>
    </row>
    <row r="12" spans="2:6" ht="24.95" customHeight="1" x14ac:dyDescent="0.2">
      <c r="B12" s="173" t="s">
        <v>108</v>
      </c>
      <c r="C12" s="93" t="s">
        <v>125</v>
      </c>
      <c r="D12" s="92">
        <v>10</v>
      </c>
      <c r="E12" s="101">
        <v>16439</v>
      </c>
      <c r="F12" s="102">
        <v>209.01</v>
      </c>
    </row>
    <row r="13" spans="2:6" ht="24.95" customHeight="1" x14ac:dyDescent="0.2">
      <c r="B13" s="173"/>
      <c r="C13" s="93" t="s">
        <v>126</v>
      </c>
      <c r="D13" s="92">
        <v>20</v>
      </c>
      <c r="E13" s="101">
        <v>42278</v>
      </c>
      <c r="F13" s="102">
        <v>549.29</v>
      </c>
    </row>
    <row r="14" spans="2:6" ht="24.95" customHeight="1" x14ac:dyDescent="0.2">
      <c r="B14" s="173"/>
      <c r="C14" s="93" t="s">
        <v>127</v>
      </c>
      <c r="D14" s="92">
        <v>19</v>
      </c>
      <c r="E14" s="101">
        <v>25164</v>
      </c>
      <c r="F14" s="102">
        <v>590.47</v>
      </c>
    </row>
    <row r="15" spans="2:6" x14ac:dyDescent="0.2">
      <c r="B15" s="173"/>
      <c r="C15" s="98" t="s">
        <v>103</v>
      </c>
      <c r="D15" s="95">
        <f>SUM(D12:D14)</f>
        <v>49</v>
      </c>
      <c r="E15" s="99">
        <f>SUM(E12:E14)</f>
        <v>83881</v>
      </c>
      <c r="F15" s="95">
        <f>SUM(F12:F14)</f>
        <v>1348.77</v>
      </c>
    </row>
    <row r="16" spans="2:6" ht="24.95" customHeight="1" x14ac:dyDescent="0.2">
      <c r="B16" s="174" t="s">
        <v>121</v>
      </c>
      <c r="C16" s="175"/>
      <c r="D16" s="94">
        <v>7</v>
      </c>
      <c r="E16" s="101">
        <v>15238</v>
      </c>
      <c r="F16" s="102">
        <v>414.98</v>
      </c>
    </row>
    <row r="17" spans="2:6" x14ac:dyDescent="0.2">
      <c r="B17" s="176" t="s">
        <v>103</v>
      </c>
      <c r="C17" s="176"/>
      <c r="D17" s="96">
        <f>SUM(D11,D15,D16)</f>
        <v>104</v>
      </c>
      <c r="E17" s="97">
        <f>SUM(E11,E15,E16)</f>
        <v>165165</v>
      </c>
      <c r="F17" s="96">
        <f>SUM(F11,F15,F16)</f>
        <v>2821.67</v>
      </c>
    </row>
  </sheetData>
  <mergeCells count="4">
    <mergeCell ref="B9:B11"/>
    <mergeCell ref="B12:B15"/>
    <mergeCell ref="B16:C16"/>
    <mergeCell ref="B17:C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zoomScaleNormal="100" workbookViewId="0">
      <selection activeCell="N1" sqref="N1"/>
    </sheetView>
  </sheetViews>
  <sheetFormatPr baseColWidth="10" defaultRowHeight="12.75" x14ac:dyDescent="0.2"/>
  <cols>
    <col min="1" max="1" width="10.7109375" customWidth="1"/>
    <col min="2" max="2" width="18.7109375" style="3" customWidth="1"/>
    <col min="3" max="3" width="9.7109375" style="3" customWidth="1"/>
    <col min="4" max="4" width="10.7109375" style="3" customWidth="1"/>
    <col min="5" max="5" width="5.7109375" style="3" customWidth="1"/>
    <col min="6" max="6" width="10.7109375" style="3" customWidth="1"/>
    <col min="7" max="7" width="18.7109375" customWidth="1"/>
    <col min="8" max="8" width="9.7109375" customWidth="1"/>
    <col min="9" max="9" width="10.7109375" customWidth="1"/>
    <col min="10" max="10" width="5.7109375" customWidth="1"/>
    <col min="11" max="11" width="18.7109375" customWidth="1"/>
    <col min="12" max="12" width="9.7109375" customWidth="1"/>
    <col min="13" max="13" width="10.7109375" customWidth="1"/>
    <col min="14" max="14" width="17.5703125" customWidth="1"/>
    <col min="15" max="15" width="9.7109375" customWidth="1"/>
    <col min="16" max="16" width="13.42578125" style="6" customWidth="1"/>
    <col min="17" max="17" width="20.7109375" style="6" customWidth="1"/>
    <col min="18" max="18" width="11" style="6" customWidth="1"/>
    <col min="19" max="19" width="11.85546875" style="6" customWidth="1"/>
    <col min="20" max="20" width="11.42578125" style="6" customWidth="1"/>
    <col min="21" max="22" width="9.7109375" customWidth="1"/>
    <col min="23" max="24" width="10.7109375" customWidth="1"/>
    <col min="25" max="25" width="4.140625" customWidth="1"/>
    <col min="26" max="26" width="20.7109375" customWidth="1"/>
    <col min="27" max="27" width="11.28515625" customWidth="1"/>
    <col min="28" max="31" width="10.7109375" customWidth="1"/>
  </cols>
  <sheetData>
    <row r="1" spans="1:31" s="49" customFormat="1" ht="90.75" customHeight="1" thickBot="1" x14ac:dyDescent="0.25">
      <c r="A1" s="163" t="s">
        <v>136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ht="26.25" customHeight="1" x14ac:dyDescent="0.2">
      <c r="A2" s="157"/>
      <c r="B2" s="46"/>
      <c r="C2" s="164" t="s">
        <v>132</v>
      </c>
      <c r="D2" s="165"/>
      <c r="F2" s="164" t="s">
        <v>104</v>
      </c>
      <c r="G2" s="165"/>
      <c r="H2" s="164" t="s">
        <v>100</v>
      </c>
      <c r="I2" s="165"/>
      <c r="M2" s="6"/>
      <c r="N2" s="61"/>
      <c r="O2" s="61"/>
      <c r="P2" s="61"/>
      <c r="Q2" s="61"/>
      <c r="R2"/>
      <c r="S2"/>
      <c r="T2"/>
    </row>
    <row r="3" spans="1:31" ht="12.75" customHeight="1" x14ac:dyDescent="0.2">
      <c r="A3" s="177" t="s">
        <v>97</v>
      </c>
      <c r="B3" s="158" t="s">
        <v>315</v>
      </c>
      <c r="C3" s="36" t="s">
        <v>99</v>
      </c>
      <c r="D3" s="37" t="s">
        <v>102</v>
      </c>
      <c r="F3" s="36" t="s">
        <v>98</v>
      </c>
      <c r="G3" s="37" t="s">
        <v>102</v>
      </c>
      <c r="H3" s="39" t="s">
        <v>101</v>
      </c>
      <c r="I3" s="37" t="s">
        <v>102</v>
      </c>
      <c r="M3" s="6"/>
      <c r="N3" s="60"/>
      <c r="O3" s="60"/>
      <c r="P3" s="60"/>
      <c r="Q3" s="60"/>
      <c r="R3"/>
      <c r="S3"/>
      <c r="T3"/>
    </row>
    <row r="4" spans="1:31" ht="12.95" customHeight="1" x14ac:dyDescent="0.2">
      <c r="A4" s="178"/>
      <c r="B4" s="40" t="s">
        <v>105</v>
      </c>
      <c r="C4" s="78">
        <f>C60</f>
        <v>64690</v>
      </c>
      <c r="D4" s="70">
        <f>(C4/$C$7)</f>
        <v>0.3976616095797782</v>
      </c>
      <c r="F4" s="72">
        <f>D60</f>
        <v>1057.92</v>
      </c>
      <c r="G4" s="70">
        <f>(F4/$F$7)</f>
        <v>0.37492690498888964</v>
      </c>
      <c r="H4" s="68">
        <v>48</v>
      </c>
      <c r="I4" s="70">
        <f>(H4/$H$7)</f>
        <v>0.46153846153846156</v>
      </c>
      <c r="M4" s="6"/>
      <c r="N4" s="62"/>
      <c r="O4" s="62"/>
      <c r="P4" s="62"/>
      <c r="Q4" s="62"/>
      <c r="R4"/>
      <c r="S4"/>
      <c r="T4"/>
    </row>
    <row r="5" spans="1:31" ht="12.95" customHeight="1" x14ac:dyDescent="0.2">
      <c r="A5" s="178"/>
      <c r="B5" s="51" t="s">
        <v>106</v>
      </c>
      <c r="C5" s="79">
        <f>H62</f>
        <v>82648</v>
      </c>
      <c r="D5" s="71">
        <f>(C5/$C$7)</f>
        <v>0.50805281664166813</v>
      </c>
      <c r="F5" s="73">
        <f>I62</f>
        <v>1348.7699999999998</v>
      </c>
      <c r="G5" s="71">
        <f>(F5/$F$7)</f>
        <v>0.47800416065663237</v>
      </c>
      <c r="H5" s="69">
        <v>49</v>
      </c>
      <c r="I5" s="71">
        <f>(H5/$H$7)</f>
        <v>0.47115384615384615</v>
      </c>
      <c r="M5" s="6"/>
      <c r="N5" s="62"/>
      <c r="O5" s="62"/>
      <c r="P5" s="62"/>
      <c r="Q5" s="62"/>
      <c r="R5"/>
      <c r="S5" s="12"/>
      <c r="T5" s="31"/>
      <c r="U5" s="32"/>
    </row>
    <row r="6" spans="1:31" ht="12.95" customHeight="1" x14ac:dyDescent="0.2">
      <c r="A6" s="178"/>
      <c r="B6" s="52" t="s">
        <v>107</v>
      </c>
      <c r="C6" s="80">
        <f>L18</f>
        <v>15338</v>
      </c>
      <c r="D6" s="75">
        <f>(C6/$C$7)</f>
        <v>9.4285573778553691E-2</v>
      </c>
      <c r="F6" s="74">
        <f>M18</f>
        <v>414.98</v>
      </c>
      <c r="G6" s="75">
        <f>(F6/$F$7)</f>
        <v>0.14706893435447804</v>
      </c>
      <c r="H6" s="54">
        <v>7</v>
      </c>
      <c r="I6" s="53">
        <f>(H6/$H$7)</f>
        <v>6.7307692307692304E-2</v>
      </c>
      <c r="M6" s="6"/>
      <c r="N6" s="63"/>
      <c r="O6" s="63"/>
      <c r="P6" s="63"/>
      <c r="Q6" s="63"/>
      <c r="R6"/>
      <c r="S6" s="25"/>
      <c r="T6" s="50"/>
      <c r="U6" s="33"/>
    </row>
    <row r="7" spans="1:31" ht="12.95" customHeight="1" thickBot="1" x14ac:dyDescent="0.25">
      <c r="A7" s="179"/>
      <c r="B7" s="48" t="s">
        <v>103</v>
      </c>
      <c r="C7" s="76">
        <f>SUM(C4:C6)</f>
        <v>162676</v>
      </c>
      <c r="D7" s="38">
        <v>1</v>
      </c>
      <c r="F7" s="77">
        <f>SUM(F4:F6)</f>
        <v>2821.6699999999996</v>
      </c>
      <c r="G7" s="38">
        <v>1</v>
      </c>
      <c r="H7" s="76">
        <f>SUM(H4:H6)</f>
        <v>104</v>
      </c>
      <c r="I7" s="38">
        <v>1</v>
      </c>
      <c r="M7" s="6"/>
      <c r="N7" s="64"/>
      <c r="O7" s="64"/>
      <c r="P7" s="64"/>
      <c r="Q7" s="64"/>
      <c r="R7"/>
      <c r="S7" s="34"/>
      <c r="T7" s="35"/>
      <c r="U7" s="33"/>
    </row>
    <row r="8" spans="1:31" ht="12.75" customHeight="1" x14ac:dyDescent="0.2">
      <c r="M8" s="6"/>
      <c r="N8" s="6"/>
      <c r="O8" s="6"/>
      <c r="R8"/>
      <c r="S8" s="34"/>
      <c r="T8" s="35"/>
      <c r="U8" s="33"/>
    </row>
    <row r="9" spans="1:31" s="91" customFormat="1" ht="24.95" customHeight="1" x14ac:dyDescent="0.2">
      <c r="A9" s="160" t="s">
        <v>122</v>
      </c>
      <c r="B9" s="161"/>
      <c r="C9" s="161"/>
      <c r="D9" s="162"/>
      <c r="E9" s="111"/>
      <c r="F9" s="160" t="s">
        <v>108</v>
      </c>
      <c r="G9" s="161"/>
      <c r="H9" s="161"/>
      <c r="I9" s="162"/>
      <c r="J9" s="111"/>
      <c r="K9" s="160" t="s">
        <v>135</v>
      </c>
      <c r="L9" s="161"/>
      <c r="M9" s="162"/>
    </row>
    <row r="10" spans="1:31" s="2" customFormat="1" ht="32.25" customHeight="1" x14ac:dyDescent="0.2">
      <c r="A10" s="113" t="s">
        <v>109</v>
      </c>
      <c r="B10" s="94" t="s">
        <v>0</v>
      </c>
      <c r="C10" s="94" t="s">
        <v>133</v>
      </c>
      <c r="D10" s="94" t="s">
        <v>134</v>
      </c>
      <c r="F10" s="113" t="s">
        <v>109</v>
      </c>
      <c r="G10" s="94" t="s">
        <v>0</v>
      </c>
      <c r="H10" s="94" t="s">
        <v>133</v>
      </c>
      <c r="I10" s="94" t="s">
        <v>134</v>
      </c>
      <c r="K10" s="94" t="s">
        <v>0</v>
      </c>
      <c r="L10" s="94" t="s">
        <v>133</v>
      </c>
      <c r="M10" s="94" t="s">
        <v>134</v>
      </c>
    </row>
    <row r="11" spans="1:31" ht="12.95" customHeight="1" x14ac:dyDescent="0.2">
      <c r="A11" s="169" t="s">
        <v>316</v>
      </c>
      <c r="B11" s="10" t="s">
        <v>3</v>
      </c>
      <c r="C11" s="121">
        <v>1832</v>
      </c>
      <c r="D11" s="5">
        <v>20.5</v>
      </c>
      <c r="E11" s="21"/>
      <c r="F11" s="169" t="s">
        <v>317</v>
      </c>
      <c r="G11" s="10" t="s">
        <v>95</v>
      </c>
      <c r="H11" s="121">
        <v>1148</v>
      </c>
      <c r="I11" s="19">
        <v>20.9</v>
      </c>
      <c r="K11" s="18" t="s">
        <v>1</v>
      </c>
      <c r="L11" s="126">
        <v>1137</v>
      </c>
      <c r="M11" s="27">
        <v>53.65</v>
      </c>
      <c r="P11"/>
      <c r="Q11"/>
      <c r="R11"/>
      <c r="S11"/>
      <c r="T11"/>
    </row>
    <row r="12" spans="1:31" ht="12.95" customHeight="1" x14ac:dyDescent="0.2">
      <c r="A12" s="170"/>
      <c r="B12" s="10" t="s">
        <v>14</v>
      </c>
      <c r="C12" s="121">
        <v>946</v>
      </c>
      <c r="D12" s="5">
        <v>12.45</v>
      </c>
      <c r="E12"/>
      <c r="F12" s="170"/>
      <c r="G12" s="10" t="s">
        <v>12</v>
      </c>
      <c r="H12" s="121">
        <v>163</v>
      </c>
      <c r="I12" s="5">
        <v>16.73</v>
      </c>
      <c r="K12" s="18" t="s">
        <v>46</v>
      </c>
      <c r="L12" s="126">
        <v>1342</v>
      </c>
      <c r="M12" s="28">
        <v>50.4</v>
      </c>
      <c r="P12"/>
      <c r="Q12"/>
      <c r="R12"/>
      <c r="S12"/>
      <c r="T12"/>
    </row>
    <row r="13" spans="1:31" ht="12.95" customHeight="1" x14ac:dyDescent="0.2">
      <c r="A13" s="170"/>
      <c r="B13" s="10" t="s">
        <v>18</v>
      </c>
      <c r="C13" s="122">
        <v>559</v>
      </c>
      <c r="D13" s="5">
        <v>12.66</v>
      </c>
      <c r="E13"/>
      <c r="F13" s="170"/>
      <c r="G13" s="18" t="s">
        <v>51</v>
      </c>
      <c r="H13" s="121">
        <v>2516</v>
      </c>
      <c r="I13" s="5">
        <v>34.36</v>
      </c>
      <c r="K13" s="18" t="s">
        <v>2</v>
      </c>
      <c r="L13" s="126">
        <v>7367</v>
      </c>
      <c r="M13" s="27">
        <v>86.12</v>
      </c>
      <c r="P13"/>
      <c r="Q13"/>
      <c r="R13"/>
      <c r="S13"/>
      <c r="T13"/>
    </row>
    <row r="14" spans="1:31" ht="12.95" customHeight="1" x14ac:dyDescent="0.2">
      <c r="A14" s="170"/>
      <c r="B14" s="16" t="s">
        <v>19</v>
      </c>
      <c r="C14" s="121">
        <v>171</v>
      </c>
      <c r="D14" s="5">
        <v>4.58</v>
      </c>
      <c r="E14" s="22"/>
      <c r="F14" s="170"/>
      <c r="G14" s="10" t="s">
        <v>96</v>
      </c>
      <c r="H14" s="121">
        <v>249</v>
      </c>
      <c r="I14" s="5">
        <v>5.36</v>
      </c>
      <c r="K14" s="18" t="s">
        <v>48</v>
      </c>
      <c r="L14" s="126">
        <v>1262</v>
      </c>
      <c r="M14" s="27">
        <v>59.21</v>
      </c>
      <c r="P14"/>
      <c r="Q14"/>
      <c r="R14"/>
      <c r="S14"/>
      <c r="T14"/>
    </row>
    <row r="15" spans="1:31" ht="12.95" customHeight="1" x14ac:dyDescent="0.2">
      <c r="A15" s="170"/>
      <c r="B15" s="10" t="s">
        <v>20</v>
      </c>
      <c r="C15" s="121">
        <v>200</v>
      </c>
      <c r="D15" s="5">
        <v>17.84</v>
      </c>
      <c r="E15" s="23"/>
      <c r="F15" s="170"/>
      <c r="G15" s="10" t="s">
        <v>13</v>
      </c>
      <c r="H15" s="121">
        <v>4469</v>
      </c>
      <c r="I15" s="5">
        <v>31.74</v>
      </c>
      <c r="K15" s="18" t="s">
        <v>52</v>
      </c>
      <c r="L15" s="126">
        <v>2056</v>
      </c>
      <c r="M15" s="27">
        <v>62.66</v>
      </c>
      <c r="P15"/>
      <c r="Q15"/>
      <c r="R15"/>
      <c r="S15"/>
      <c r="T15"/>
    </row>
    <row r="16" spans="1:31" ht="12.95" customHeight="1" x14ac:dyDescent="0.2">
      <c r="A16" s="170"/>
      <c r="B16" s="16" t="s">
        <v>21</v>
      </c>
      <c r="C16" s="121">
        <v>1423</v>
      </c>
      <c r="D16" s="5">
        <v>24.24</v>
      </c>
      <c r="E16" s="23"/>
      <c r="F16" s="170"/>
      <c r="G16" s="10" t="s">
        <v>59</v>
      </c>
      <c r="H16" s="121">
        <v>1350</v>
      </c>
      <c r="I16" s="5">
        <v>19.190000000000001</v>
      </c>
      <c r="K16" s="18" t="s">
        <v>54</v>
      </c>
      <c r="L16" s="126">
        <v>1471</v>
      </c>
      <c r="M16" s="27">
        <v>53.62</v>
      </c>
      <c r="P16"/>
      <c r="Q16"/>
      <c r="R16"/>
      <c r="S16"/>
      <c r="T16"/>
    </row>
    <row r="17" spans="1:20" ht="12.95" customHeight="1" thickBot="1" x14ac:dyDescent="0.25">
      <c r="A17" s="170"/>
      <c r="B17" s="16" t="s">
        <v>26</v>
      </c>
      <c r="C17" s="121">
        <v>2713</v>
      </c>
      <c r="D17" s="5">
        <v>41.76</v>
      </c>
      <c r="E17"/>
      <c r="F17" s="170"/>
      <c r="G17" s="10" t="s">
        <v>67</v>
      </c>
      <c r="H17" s="121">
        <v>1136</v>
      </c>
      <c r="I17" s="5">
        <v>27.22</v>
      </c>
      <c r="K17" s="18" t="s">
        <v>74</v>
      </c>
      <c r="L17" s="126">
        <v>703</v>
      </c>
      <c r="M17" s="27">
        <v>49.32</v>
      </c>
      <c r="P17"/>
      <c r="Q17"/>
      <c r="R17"/>
      <c r="S17"/>
      <c r="T17"/>
    </row>
    <row r="18" spans="1:20" ht="12.95" customHeight="1" thickBot="1" x14ac:dyDescent="0.25">
      <c r="A18" s="170"/>
      <c r="B18" s="10" t="s">
        <v>28</v>
      </c>
      <c r="C18" s="121">
        <v>582</v>
      </c>
      <c r="D18" s="5">
        <v>21.63</v>
      </c>
      <c r="E18"/>
      <c r="F18" s="170"/>
      <c r="G18" s="10" t="s">
        <v>82</v>
      </c>
      <c r="H18" s="121">
        <v>3243</v>
      </c>
      <c r="I18" s="5">
        <v>33.68</v>
      </c>
      <c r="K18" s="156" t="s">
        <v>112</v>
      </c>
      <c r="L18" s="123">
        <f>SUM(L11:L17)</f>
        <v>15338</v>
      </c>
      <c r="M18" s="159">
        <f>SUM(M11:M17)</f>
        <v>414.98</v>
      </c>
      <c r="P18"/>
      <c r="Q18"/>
      <c r="R18"/>
      <c r="S18"/>
      <c r="T18"/>
    </row>
    <row r="19" spans="1:20" ht="12.95" customHeight="1" x14ac:dyDescent="0.2">
      <c r="A19" s="170"/>
      <c r="B19" s="10" t="s">
        <v>38</v>
      </c>
      <c r="C19" s="121">
        <v>211</v>
      </c>
      <c r="D19" s="5">
        <v>14.17</v>
      </c>
      <c r="E19"/>
      <c r="F19" s="170"/>
      <c r="G19" s="10" t="s">
        <v>85</v>
      </c>
      <c r="H19" s="121">
        <v>1661</v>
      </c>
      <c r="I19" s="5">
        <v>10.71</v>
      </c>
      <c r="O19" s="115"/>
      <c r="P19"/>
      <c r="Q19"/>
      <c r="R19"/>
      <c r="S19"/>
      <c r="T19"/>
    </row>
    <row r="20" spans="1:20" ht="12.95" customHeight="1" x14ac:dyDescent="0.2">
      <c r="A20" s="170"/>
      <c r="B20" s="16" t="s">
        <v>40</v>
      </c>
      <c r="C20" s="121">
        <v>1888</v>
      </c>
      <c r="D20" s="5">
        <v>23.91</v>
      </c>
      <c r="E20"/>
      <c r="F20" s="171"/>
      <c r="G20" s="10" t="s">
        <v>91</v>
      </c>
      <c r="H20" s="121">
        <v>369</v>
      </c>
      <c r="I20" s="5">
        <v>9.1199999999999992</v>
      </c>
      <c r="P20"/>
      <c r="Q20"/>
      <c r="R20"/>
      <c r="S20"/>
      <c r="T20"/>
    </row>
    <row r="21" spans="1:20" ht="12.95" customHeight="1" x14ac:dyDescent="0.2">
      <c r="A21" s="170"/>
      <c r="B21" s="16" t="s">
        <v>42</v>
      </c>
      <c r="C21" s="121">
        <v>274</v>
      </c>
      <c r="D21" s="5">
        <v>13.15</v>
      </c>
      <c r="E21" s="21"/>
      <c r="F21" s="108"/>
      <c r="G21" s="109"/>
      <c r="H21" s="124"/>
      <c r="I21" s="110"/>
      <c r="P21"/>
      <c r="Q21"/>
      <c r="R21"/>
      <c r="S21"/>
      <c r="T21"/>
    </row>
    <row r="22" spans="1:20" ht="12.95" customHeight="1" x14ac:dyDescent="0.2">
      <c r="A22" s="170"/>
      <c r="B22" s="10" t="s">
        <v>25</v>
      </c>
      <c r="C22" s="121">
        <v>122</v>
      </c>
      <c r="D22" s="5">
        <v>7.06</v>
      </c>
      <c r="E22" s="21"/>
      <c r="F22" s="166" t="s">
        <v>314</v>
      </c>
      <c r="G22" s="17" t="s">
        <v>16</v>
      </c>
      <c r="H22" s="121">
        <v>1232</v>
      </c>
      <c r="I22" s="5">
        <v>37.47</v>
      </c>
      <c r="P22"/>
      <c r="Q22"/>
      <c r="R22"/>
      <c r="S22"/>
      <c r="T22"/>
    </row>
    <row r="23" spans="1:20" ht="12.95" customHeight="1" x14ac:dyDescent="0.2">
      <c r="A23" s="170"/>
      <c r="B23" s="16" t="s">
        <v>49</v>
      </c>
      <c r="C23" s="121">
        <v>143</v>
      </c>
      <c r="D23" s="5">
        <v>7</v>
      </c>
      <c r="E23" s="21"/>
      <c r="F23" s="167"/>
      <c r="G23" s="10" t="s">
        <v>17</v>
      </c>
      <c r="H23" s="121">
        <v>8035</v>
      </c>
      <c r="I23" s="5">
        <v>40.01</v>
      </c>
      <c r="P23"/>
      <c r="Q23"/>
      <c r="R23"/>
      <c r="S23"/>
      <c r="T23"/>
    </row>
    <row r="24" spans="1:20" ht="12.95" customHeight="1" x14ac:dyDescent="0.2">
      <c r="A24" s="170"/>
      <c r="B24" s="10" t="s">
        <v>15</v>
      </c>
      <c r="C24" s="121">
        <v>2133</v>
      </c>
      <c r="D24" s="19">
        <v>13.8</v>
      </c>
      <c r="E24"/>
      <c r="F24" s="167"/>
      <c r="G24" s="10" t="s">
        <v>29</v>
      </c>
      <c r="H24" s="121">
        <v>277</v>
      </c>
      <c r="I24" s="5">
        <v>12.67</v>
      </c>
      <c r="O24" s="85"/>
      <c r="P24" s="86"/>
      <c r="Q24" s="85"/>
      <c r="R24"/>
      <c r="S24"/>
      <c r="T24"/>
    </row>
    <row r="25" spans="1:20" ht="12.95" customHeight="1" x14ac:dyDescent="0.2">
      <c r="A25" s="170"/>
      <c r="B25" s="10" t="s">
        <v>60</v>
      </c>
      <c r="C25" s="121">
        <v>145</v>
      </c>
      <c r="D25" s="5">
        <v>9.4700000000000006</v>
      </c>
      <c r="E25"/>
      <c r="F25" s="167"/>
      <c r="G25" s="10" t="s">
        <v>33</v>
      </c>
      <c r="H25" s="121">
        <v>1880</v>
      </c>
      <c r="I25" s="5">
        <v>8.58</v>
      </c>
      <c r="P25" s="57"/>
      <c r="Q25"/>
      <c r="R25"/>
      <c r="S25"/>
      <c r="T25"/>
    </row>
    <row r="26" spans="1:20" ht="12.95" customHeight="1" x14ac:dyDescent="0.2">
      <c r="A26" s="170"/>
      <c r="B26" s="16" t="s">
        <v>62</v>
      </c>
      <c r="C26" s="121">
        <v>206</v>
      </c>
      <c r="D26" s="5">
        <v>16.260000000000002</v>
      </c>
      <c r="E26"/>
      <c r="F26" s="167"/>
      <c r="G26" s="10" t="s">
        <v>94</v>
      </c>
      <c r="H26" s="121">
        <v>2741</v>
      </c>
      <c r="I26" s="5">
        <v>21.77</v>
      </c>
      <c r="P26"/>
      <c r="Q26"/>
      <c r="R26"/>
      <c r="S26"/>
      <c r="T26"/>
    </row>
    <row r="27" spans="1:20" ht="12.95" customHeight="1" x14ac:dyDescent="0.2">
      <c r="A27" s="170"/>
      <c r="B27" s="5" t="s">
        <v>69</v>
      </c>
      <c r="C27" s="121">
        <v>742</v>
      </c>
      <c r="D27" s="5">
        <v>18.96</v>
      </c>
      <c r="E27"/>
      <c r="F27" s="167"/>
      <c r="G27" s="10" t="s">
        <v>36</v>
      </c>
      <c r="H27" s="121">
        <v>3691</v>
      </c>
      <c r="I27" s="5">
        <v>26.48</v>
      </c>
      <c r="P27"/>
      <c r="Q27"/>
      <c r="R27"/>
      <c r="S27"/>
      <c r="T27"/>
    </row>
    <row r="28" spans="1:20" ht="12.95" customHeight="1" x14ac:dyDescent="0.2">
      <c r="A28" s="170"/>
      <c r="B28" s="10" t="s">
        <v>71</v>
      </c>
      <c r="C28" s="121">
        <v>271</v>
      </c>
      <c r="D28" s="5">
        <v>14.93</v>
      </c>
      <c r="E28" s="21"/>
      <c r="F28" s="167"/>
      <c r="G28" s="18" t="s">
        <v>37</v>
      </c>
      <c r="H28" s="121">
        <v>1176</v>
      </c>
      <c r="I28" s="27">
        <v>17.05</v>
      </c>
      <c r="P28"/>
      <c r="Q28"/>
      <c r="R28"/>
      <c r="S28"/>
      <c r="T28"/>
    </row>
    <row r="29" spans="1:20" ht="12.95" customHeight="1" x14ac:dyDescent="0.2">
      <c r="A29" s="170"/>
      <c r="B29" s="16" t="s">
        <v>76</v>
      </c>
      <c r="C29" s="121">
        <v>845</v>
      </c>
      <c r="D29" s="5">
        <v>28.25</v>
      </c>
      <c r="E29" s="21"/>
      <c r="F29" s="167"/>
      <c r="G29" s="10" t="s">
        <v>44</v>
      </c>
      <c r="H29" s="121">
        <v>519</v>
      </c>
      <c r="I29" s="5">
        <v>38.979999999999997</v>
      </c>
      <c r="P29"/>
      <c r="Q29"/>
      <c r="R29"/>
      <c r="S29"/>
      <c r="T29"/>
    </row>
    <row r="30" spans="1:20" ht="12.95" customHeight="1" x14ac:dyDescent="0.2">
      <c r="A30" s="170"/>
      <c r="B30" s="10" t="s">
        <v>81</v>
      </c>
      <c r="C30" s="121">
        <v>408</v>
      </c>
      <c r="D30" s="5">
        <v>14.94</v>
      </c>
      <c r="E30"/>
      <c r="F30" s="167"/>
      <c r="G30" s="10" t="s">
        <v>34</v>
      </c>
      <c r="H30" s="121">
        <v>4550</v>
      </c>
      <c r="I30" s="5">
        <v>14.66</v>
      </c>
      <c r="P30"/>
      <c r="Q30"/>
      <c r="R30"/>
      <c r="S30"/>
      <c r="T30"/>
    </row>
    <row r="31" spans="1:20" ht="12.95" customHeight="1" x14ac:dyDescent="0.2">
      <c r="A31" s="170"/>
      <c r="B31" s="16" t="s">
        <v>83</v>
      </c>
      <c r="C31" s="121">
        <v>231</v>
      </c>
      <c r="D31" s="5">
        <v>17.22</v>
      </c>
      <c r="E31" s="11"/>
      <c r="F31" s="167"/>
      <c r="G31" s="18" t="s">
        <v>58</v>
      </c>
      <c r="H31" s="121">
        <v>581</v>
      </c>
      <c r="I31" s="27">
        <v>10.54</v>
      </c>
      <c r="P31"/>
      <c r="Q31"/>
      <c r="R31"/>
      <c r="S31"/>
      <c r="T31"/>
    </row>
    <row r="32" spans="1:20" ht="12.95" customHeight="1" x14ac:dyDescent="0.2">
      <c r="A32" s="170"/>
      <c r="B32" s="10" t="s">
        <v>88</v>
      </c>
      <c r="C32" s="121">
        <v>280</v>
      </c>
      <c r="D32" s="5">
        <v>25.95</v>
      </c>
      <c r="E32"/>
      <c r="F32" s="167"/>
      <c r="G32" s="10" t="s">
        <v>66</v>
      </c>
      <c r="H32" s="121">
        <v>2928</v>
      </c>
      <c r="I32" s="5">
        <v>25.45</v>
      </c>
      <c r="P32"/>
      <c r="Q32"/>
      <c r="R32"/>
      <c r="S32"/>
      <c r="T32"/>
    </row>
    <row r="33" spans="1:20" ht="12.95" customHeight="1" x14ac:dyDescent="0.2">
      <c r="A33" s="170"/>
      <c r="B33" s="10" t="s">
        <v>90</v>
      </c>
      <c r="C33" s="121">
        <v>211</v>
      </c>
      <c r="D33" s="13">
        <v>17.97</v>
      </c>
      <c r="E33" s="11"/>
      <c r="F33" s="167"/>
      <c r="G33" s="10" t="s">
        <v>68</v>
      </c>
      <c r="H33" s="121">
        <v>1750</v>
      </c>
      <c r="I33" s="5">
        <v>38.97</v>
      </c>
      <c r="P33"/>
      <c r="Q33"/>
      <c r="R33"/>
      <c r="S33"/>
      <c r="T33"/>
    </row>
    <row r="34" spans="1:20" ht="12.95" customHeight="1" x14ac:dyDescent="0.2">
      <c r="A34" s="108"/>
      <c r="B34" s="109"/>
      <c r="C34" s="117"/>
      <c r="D34" s="110"/>
      <c r="E34" s="23"/>
      <c r="F34" s="167"/>
      <c r="G34" s="18" t="s">
        <v>72</v>
      </c>
      <c r="H34" s="121">
        <v>3908</v>
      </c>
      <c r="I34" s="27">
        <v>41.31</v>
      </c>
      <c r="P34"/>
      <c r="Q34"/>
      <c r="R34"/>
      <c r="S34"/>
      <c r="T34"/>
    </row>
    <row r="35" spans="1:20" ht="12.95" customHeight="1" x14ac:dyDescent="0.2">
      <c r="A35" s="169" t="s">
        <v>318</v>
      </c>
      <c r="B35" s="18" t="s">
        <v>4</v>
      </c>
      <c r="C35" s="121">
        <v>706</v>
      </c>
      <c r="D35" s="82">
        <v>33.020000000000003</v>
      </c>
      <c r="E35" s="20"/>
      <c r="F35" s="167"/>
      <c r="G35" s="10" t="s">
        <v>73</v>
      </c>
      <c r="H35" s="121">
        <v>199</v>
      </c>
      <c r="I35" s="5">
        <v>14.63</v>
      </c>
      <c r="P35"/>
      <c r="Q35"/>
      <c r="R35"/>
      <c r="S35"/>
      <c r="T35"/>
    </row>
    <row r="36" spans="1:20" ht="12.95" customHeight="1" x14ac:dyDescent="0.2">
      <c r="A36" s="170"/>
      <c r="B36" s="18" t="s">
        <v>6</v>
      </c>
      <c r="C36" s="121">
        <v>1060</v>
      </c>
      <c r="D36" s="82">
        <v>12.23</v>
      </c>
      <c r="E36" s="20"/>
      <c r="F36" s="167"/>
      <c r="G36" s="18" t="s">
        <v>75</v>
      </c>
      <c r="H36" s="121">
        <v>673</v>
      </c>
      <c r="I36" s="27">
        <v>9.4600000000000009</v>
      </c>
      <c r="K36" s="6"/>
      <c r="L36" s="6"/>
      <c r="P36"/>
      <c r="Q36"/>
      <c r="R36"/>
      <c r="S36"/>
      <c r="T36"/>
    </row>
    <row r="37" spans="1:20" ht="12.95" customHeight="1" x14ac:dyDescent="0.2">
      <c r="A37" s="170"/>
      <c r="B37" s="18" t="s">
        <v>7</v>
      </c>
      <c r="C37" s="121">
        <v>2072</v>
      </c>
      <c r="D37" s="82">
        <v>12.11</v>
      </c>
      <c r="E37" s="20"/>
      <c r="F37" s="167"/>
      <c r="G37" s="10" t="s">
        <v>78</v>
      </c>
      <c r="H37" s="121">
        <v>791</v>
      </c>
      <c r="I37" s="5">
        <v>37.799999999999997</v>
      </c>
      <c r="K37" s="6"/>
      <c r="L37" s="6"/>
      <c r="M37" s="6"/>
      <c r="N37" s="6"/>
      <c r="O37" s="132"/>
      <c r="P37" s="45"/>
      <c r="Q37"/>
      <c r="R37"/>
      <c r="S37"/>
      <c r="T37"/>
    </row>
    <row r="38" spans="1:20" ht="12.95" customHeight="1" x14ac:dyDescent="0.2">
      <c r="A38" s="170"/>
      <c r="B38" s="127" t="s">
        <v>113</v>
      </c>
      <c r="C38" s="121">
        <v>3468</v>
      </c>
      <c r="D38" s="84">
        <v>136.51</v>
      </c>
      <c r="E38" s="42"/>
      <c r="F38" s="167"/>
      <c r="G38" s="10" t="s">
        <v>77</v>
      </c>
      <c r="H38" s="121">
        <v>412</v>
      </c>
      <c r="I38" s="5">
        <v>26.17</v>
      </c>
      <c r="K38" s="133"/>
      <c r="P38"/>
      <c r="Q38"/>
      <c r="R38"/>
      <c r="S38"/>
      <c r="T38"/>
    </row>
    <row r="39" spans="1:20" x14ac:dyDescent="0.2">
      <c r="A39" s="170"/>
      <c r="B39" s="127" t="s">
        <v>8</v>
      </c>
      <c r="C39" s="121">
        <v>7475</v>
      </c>
      <c r="D39" s="84">
        <v>16.45</v>
      </c>
      <c r="E39" s="42"/>
      <c r="F39" s="167"/>
      <c r="G39" s="18" t="s">
        <v>80</v>
      </c>
      <c r="H39" s="121">
        <v>2310</v>
      </c>
      <c r="I39" s="27">
        <v>47.29</v>
      </c>
      <c r="P39"/>
      <c r="Q39"/>
      <c r="R39"/>
      <c r="S39"/>
      <c r="T39"/>
    </row>
    <row r="40" spans="1:20" ht="12.95" customHeight="1" x14ac:dyDescent="0.2">
      <c r="A40" s="170"/>
      <c r="B40" s="127" t="s">
        <v>114</v>
      </c>
      <c r="C40" s="121">
        <v>727</v>
      </c>
      <c r="D40" s="84">
        <v>26.38</v>
      </c>
      <c r="E40" s="20"/>
      <c r="F40" s="167"/>
      <c r="G40" s="18" t="s">
        <v>86</v>
      </c>
      <c r="H40" s="121">
        <v>1944</v>
      </c>
      <c r="I40" s="27">
        <v>35.94</v>
      </c>
      <c r="P40"/>
      <c r="Q40"/>
      <c r="R40"/>
      <c r="S40"/>
      <c r="T40"/>
    </row>
    <row r="41" spans="1:20" ht="12.95" customHeight="1" x14ac:dyDescent="0.2">
      <c r="A41" s="170"/>
      <c r="B41" s="127" t="s">
        <v>24</v>
      </c>
      <c r="C41" s="121">
        <v>3617</v>
      </c>
      <c r="D41" s="84">
        <v>21.69</v>
      </c>
      <c r="E41" s="47"/>
      <c r="F41" s="168"/>
      <c r="G41" s="10" t="s">
        <v>93</v>
      </c>
      <c r="H41" s="121">
        <v>2058</v>
      </c>
      <c r="I41" s="5">
        <v>44.06</v>
      </c>
      <c r="K41" s="85"/>
      <c r="L41" s="85"/>
      <c r="M41" s="85"/>
      <c r="N41" s="85"/>
      <c r="P41"/>
      <c r="Q41"/>
      <c r="R41"/>
      <c r="S41"/>
      <c r="T41"/>
    </row>
    <row r="42" spans="1:20" ht="12.95" customHeight="1" x14ac:dyDescent="0.2">
      <c r="A42" s="170"/>
      <c r="B42" s="128" t="s">
        <v>115</v>
      </c>
      <c r="C42" s="121">
        <v>614</v>
      </c>
      <c r="D42" s="129">
        <v>24.55</v>
      </c>
      <c r="E42"/>
      <c r="F42" s="65"/>
      <c r="G42" s="66"/>
      <c r="H42" s="125"/>
      <c r="I42" s="59"/>
      <c r="P42"/>
      <c r="Q42"/>
      <c r="R42"/>
      <c r="S42"/>
      <c r="T42"/>
    </row>
    <row r="43" spans="1:20" ht="12.95" customHeight="1" x14ac:dyDescent="0.2">
      <c r="A43" s="170"/>
      <c r="B43" s="127" t="s">
        <v>27</v>
      </c>
      <c r="C43" s="121">
        <v>3410</v>
      </c>
      <c r="D43" s="84">
        <v>18.13</v>
      </c>
      <c r="E43"/>
      <c r="F43" s="169" t="s">
        <v>319</v>
      </c>
      <c r="G43" s="10" t="s">
        <v>9</v>
      </c>
      <c r="H43" s="121">
        <v>702</v>
      </c>
      <c r="I43" s="19">
        <v>11.6</v>
      </c>
      <c r="P43"/>
      <c r="Q43"/>
      <c r="R43"/>
      <c r="S43"/>
      <c r="T43"/>
    </row>
    <row r="44" spans="1:20" ht="12.95" customHeight="1" x14ac:dyDescent="0.2">
      <c r="A44" s="170"/>
      <c r="B44" s="127" t="s">
        <v>30</v>
      </c>
      <c r="C44" s="121">
        <v>552</v>
      </c>
      <c r="D44" s="84">
        <v>14.28</v>
      </c>
      <c r="E44"/>
      <c r="F44" s="170"/>
      <c r="G44" s="10" t="s">
        <v>11</v>
      </c>
      <c r="H44" s="121">
        <v>1822</v>
      </c>
      <c r="I44" s="5">
        <v>24.02</v>
      </c>
      <c r="P44"/>
      <c r="Q44"/>
      <c r="R44"/>
      <c r="S44"/>
      <c r="T44"/>
    </row>
    <row r="45" spans="1:20" ht="12.95" customHeight="1" x14ac:dyDescent="0.2">
      <c r="A45" s="170"/>
      <c r="B45" s="127" t="s">
        <v>31</v>
      </c>
      <c r="C45" s="121">
        <v>961</v>
      </c>
      <c r="D45" s="84">
        <v>33.9</v>
      </c>
      <c r="E45"/>
      <c r="F45" s="170"/>
      <c r="G45" s="18" t="s">
        <v>120</v>
      </c>
      <c r="H45" s="121">
        <v>1769</v>
      </c>
      <c r="I45" s="27">
        <v>26.16</v>
      </c>
      <c r="P45"/>
      <c r="Q45"/>
      <c r="R45"/>
      <c r="S45"/>
      <c r="T45"/>
    </row>
    <row r="46" spans="1:20" ht="12.95" customHeight="1" x14ac:dyDescent="0.2">
      <c r="A46" s="170"/>
      <c r="B46" s="127" t="s">
        <v>35</v>
      </c>
      <c r="C46" s="121">
        <v>1398</v>
      </c>
      <c r="D46" s="84">
        <v>22.64</v>
      </c>
      <c r="E46"/>
      <c r="F46" s="170"/>
      <c r="G46" s="18" t="s">
        <v>22</v>
      </c>
      <c r="H46" s="121">
        <v>967</v>
      </c>
      <c r="I46" s="28">
        <v>67.3</v>
      </c>
      <c r="P46"/>
      <c r="Q46"/>
      <c r="R46"/>
      <c r="S46"/>
      <c r="T46"/>
    </row>
    <row r="47" spans="1:20" ht="12.95" customHeight="1" x14ac:dyDescent="0.2">
      <c r="A47" s="170"/>
      <c r="B47" s="128" t="s">
        <v>116</v>
      </c>
      <c r="C47" s="121">
        <v>1475</v>
      </c>
      <c r="D47" s="129">
        <v>40.22</v>
      </c>
      <c r="E47"/>
      <c r="F47" s="170"/>
      <c r="G47" s="10" t="s">
        <v>32</v>
      </c>
      <c r="H47" s="121">
        <v>1423</v>
      </c>
      <c r="I47" s="5">
        <v>47.44</v>
      </c>
      <c r="P47"/>
      <c r="Q47"/>
      <c r="R47"/>
      <c r="S47"/>
      <c r="T47"/>
    </row>
    <row r="48" spans="1:20" ht="12.95" customHeight="1" x14ac:dyDescent="0.2">
      <c r="A48" s="170"/>
      <c r="B48" s="127" t="s">
        <v>43</v>
      </c>
      <c r="C48" s="121">
        <v>1672</v>
      </c>
      <c r="D48" s="84">
        <v>37.159999999999997</v>
      </c>
      <c r="E48"/>
      <c r="F48" s="170"/>
      <c r="G48" s="10" t="s">
        <v>39</v>
      </c>
      <c r="H48" s="121">
        <v>742</v>
      </c>
      <c r="I48" s="5">
        <v>9.7799999999999994</v>
      </c>
      <c r="P48"/>
      <c r="Q48"/>
      <c r="R48"/>
      <c r="S48"/>
      <c r="T48"/>
    </row>
    <row r="49" spans="1:26" ht="12.95" customHeight="1" x14ac:dyDescent="0.2">
      <c r="A49" s="170"/>
      <c r="B49" s="127" t="s">
        <v>47</v>
      </c>
      <c r="C49" s="121">
        <v>3043</v>
      </c>
      <c r="D49" s="129">
        <v>45.61</v>
      </c>
      <c r="E49"/>
      <c r="F49" s="170"/>
      <c r="G49" s="18" t="s">
        <v>41</v>
      </c>
      <c r="H49" s="121">
        <v>645</v>
      </c>
      <c r="I49" s="27">
        <v>17</v>
      </c>
      <c r="P49"/>
      <c r="Q49"/>
      <c r="R49"/>
      <c r="S49"/>
      <c r="T49"/>
    </row>
    <row r="50" spans="1:26" ht="12.95" customHeight="1" x14ac:dyDescent="0.2">
      <c r="A50" s="170"/>
      <c r="B50" s="127" t="s">
        <v>53</v>
      </c>
      <c r="C50" s="121">
        <v>1250</v>
      </c>
      <c r="D50" s="84">
        <v>13.34</v>
      </c>
      <c r="E50"/>
      <c r="F50" s="170"/>
      <c r="G50" s="18" t="s">
        <v>45</v>
      </c>
      <c r="H50" s="121">
        <v>549</v>
      </c>
      <c r="I50" s="27">
        <v>43.89</v>
      </c>
      <c r="P50"/>
      <c r="Q50"/>
      <c r="R50"/>
      <c r="S50"/>
      <c r="T50"/>
    </row>
    <row r="51" spans="1:26" ht="12.95" customHeight="1" x14ac:dyDescent="0.2">
      <c r="A51" s="170"/>
      <c r="B51" s="127" t="s">
        <v>55</v>
      </c>
      <c r="C51" s="121">
        <v>878</v>
      </c>
      <c r="D51" s="84">
        <v>5.21</v>
      </c>
      <c r="E51" s="56"/>
      <c r="F51" s="170"/>
      <c r="G51" s="18" t="s">
        <v>50</v>
      </c>
      <c r="H51" s="121">
        <v>406</v>
      </c>
      <c r="I51" s="27">
        <v>24.49</v>
      </c>
      <c r="P51"/>
      <c r="Q51"/>
      <c r="R51"/>
      <c r="S51"/>
      <c r="T51"/>
    </row>
    <row r="52" spans="1:26" ht="12.95" customHeight="1" x14ac:dyDescent="0.2">
      <c r="A52" s="170"/>
      <c r="B52" s="127" t="s">
        <v>5</v>
      </c>
      <c r="C52" s="121">
        <v>6267</v>
      </c>
      <c r="D52" s="84">
        <v>20.350000000000001</v>
      </c>
      <c r="E52" s="56"/>
      <c r="F52" s="170"/>
      <c r="G52" s="18" t="s">
        <v>57</v>
      </c>
      <c r="H52" s="121">
        <v>1341</v>
      </c>
      <c r="I52" s="27">
        <v>25.28</v>
      </c>
      <c r="P52"/>
      <c r="Q52"/>
      <c r="R52"/>
      <c r="S52"/>
      <c r="T52"/>
    </row>
    <row r="53" spans="1:26" ht="12.95" customHeight="1" x14ac:dyDescent="0.2">
      <c r="A53" s="170"/>
      <c r="B53" s="127" t="s">
        <v>56</v>
      </c>
      <c r="C53" s="121">
        <v>825</v>
      </c>
      <c r="D53" s="84">
        <v>27.01</v>
      </c>
      <c r="E53" s="56"/>
      <c r="F53" s="170"/>
      <c r="G53" s="10" t="s">
        <v>10</v>
      </c>
      <c r="H53" s="121">
        <v>2710</v>
      </c>
      <c r="I53" s="5">
        <v>34.270000000000003</v>
      </c>
      <c r="P53"/>
      <c r="Q53"/>
      <c r="R53"/>
      <c r="S53"/>
      <c r="T53"/>
    </row>
    <row r="54" spans="1:26" ht="12.95" customHeight="1" x14ac:dyDescent="0.2">
      <c r="A54" s="170"/>
      <c r="B54" s="127" t="s">
        <v>61</v>
      </c>
      <c r="C54" s="121">
        <v>205</v>
      </c>
      <c r="D54" s="84">
        <v>9.17</v>
      </c>
      <c r="E54" s="56"/>
      <c r="F54" s="170"/>
      <c r="G54" s="18" t="s">
        <v>63</v>
      </c>
      <c r="H54" s="121">
        <v>608</v>
      </c>
      <c r="I54" s="27">
        <v>24.31</v>
      </c>
      <c r="P54"/>
      <c r="Q54"/>
      <c r="R54"/>
      <c r="S54"/>
      <c r="T54"/>
    </row>
    <row r="55" spans="1:26" ht="12.95" customHeight="1" x14ac:dyDescent="0.2">
      <c r="A55" s="170"/>
      <c r="B55" s="127" t="s">
        <v>64</v>
      </c>
      <c r="C55" s="121">
        <v>3317</v>
      </c>
      <c r="D55" s="84">
        <v>10.07</v>
      </c>
      <c r="E55" s="56"/>
      <c r="F55" s="170"/>
      <c r="G55" s="14" t="s">
        <v>65</v>
      </c>
      <c r="H55" s="121">
        <v>2055</v>
      </c>
      <c r="I55" s="13">
        <v>18.27</v>
      </c>
      <c r="P55"/>
      <c r="Q55"/>
      <c r="R55"/>
      <c r="S55"/>
      <c r="T55"/>
    </row>
    <row r="56" spans="1:26" ht="12.95" customHeight="1" x14ac:dyDescent="0.2">
      <c r="A56" s="170"/>
      <c r="B56" s="128" t="s">
        <v>117</v>
      </c>
      <c r="C56" s="121">
        <v>288</v>
      </c>
      <c r="D56" s="130">
        <v>18.32</v>
      </c>
      <c r="E56" s="56"/>
      <c r="F56" s="170"/>
      <c r="G56" s="18" t="s">
        <v>110</v>
      </c>
      <c r="H56" s="121">
        <v>448</v>
      </c>
      <c r="I56" s="27">
        <v>37.78</v>
      </c>
      <c r="P56"/>
      <c r="Q56"/>
      <c r="R56"/>
      <c r="S56"/>
      <c r="T56"/>
    </row>
    <row r="57" spans="1:26" ht="12.95" customHeight="1" x14ac:dyDescent="0.2">
      <c r="A57" s="170"/>
      <c r="B57" s="127" t="s">
        <v>79</v>
      </c>
      <c r="C57" s="121">
        <v>1343</v>
      </c>
      <c r="D57" s="84">
        <v>22.62</v>
      </c>
      <c r="E57" s="56"/>
      <c r="F57" s="170"/>
      <c r="G57" s="18" t="s">
        <v>70</v>
      </c>
      <c r="H57" s="121">
        <v>1049</v>
      </c>
      <c r="I57" s="27">
        <v>10.69</v>
      </c>
      <c r="P57"/>
      <c r="Q57"/>
      <c r="R57"/>
      <c r="S57"/>
      <c r="T57"/>
    </row>
    <row r="58" spans="1:26" ht="12.95" customHeight="1" x14ac:dyDescent="0.2">
      <c r="A58" s="170"/>
      <c r="B58" s="128" t="s">
        <v>118</v>
      </c>
      <c r="C58" s="121">
        <v>389</v>
      </c>
      <c r="D58" s="129">
        <v>28.75</v>
      </c>
      <c r="E58" s="56"/>
      <c r="F58" s="170"/>
      <c r="G58" s="18" t="s">
        <v>23</v>
      </c>
      <c r="H58" s="121">
        <v>5386</v>
      </c>
      <c r="I58" s="28">
        <v>43.6</v>
      </c>
      <c r="K58" s="85"/>
      <c r="L58" s="85"/>
      <c r="M58" s="85"/>
      <c r="N58" s="85"/>
      <c r="P58"/>
      <c r="Q58"/>
      <c r="R58"/>
      <c r="S58"/>
      <c r="T58"/>
    </row>
    <row r="59" spans="1:26" ht="12.95" customHeight="1" thickBot="1" x14ac:dyDescent="0.25">
      <c r="A59" s="171"/>
      <c r="B59" s="26" t="s">
        <v>92</v>
      </c>
      <c r="C59" s="121">
        <v>1142</v>
      </c>
      <c r="D59" s="83">
        <v>9.5</v>
      </c>
      <c r="E59" s="56"/>
      <c r="F59" s="170"/>
      <c r="G59" s="18" t="s">
        <v>84</v>
      </c>
      <c r="H59" s="121">
        <v>587</v>
      </c>
      <c r="I59" s="27">
        <v>35.65</v>
      </c>
      <c r="P59"/>
      <c r="Q59"/>
      <c r="R59"/>
      <c r="S59"/>
      <c r="T59"/>
    </row>
    <row r="60" spans="1:26" ht="12.95" customHeight="1" thickBot="1" x14ac:dyDescent="0.25">
      <c r="A60" s="58"/>
      <c r="B60" s="67" t="s">
        <v>119</v>
      </c>
      <c r="C60" s="123">
        <f>SUM(C11:C59)</f>
        <v>64690</v>
      </c>
      <c r="D60" s="55">
        <v>1057.92</v>
      </c>
      <c r="E60" s="56"/>
      <c r="F60" s="170"/>
      <c r="G60" s="18" t="s">
        <v>87</v>
      </c>
      <c r="H60" s="121">
        <v>880</v>
      </c>
      <c r="I60" s="27">
        <v>39.99</v>
      </c>
      <c r="P60"/>
      <c r="Q60"/>
      <c r="R60"/>
      <c r="S60"/>
      <c r="T60"/>
    </row>
    <row r="61" spans="1:26" ht="12.95" customHeight="1" thickBot="1" x14ac:dyDescent="0.25">
      <c r="A61" s="131"/>
      <c r="B61" s="4"/>
      <c r="C61" s="118"/>
      <c r="D61"/>
      <c r="E61" s="56"/>
      <c r="F61" s="171"/>
      <c r="G61" s="26" t="s">
        <v>89</v>
      </c>
      <c r="H61" s="121">
        <v>600</v>
      </c>
      <c r="I61" s="29">
        <v>48.95</v>
      </c>
      <c r="P61"/>
      <c r="Q61"/>
      <c r="R61"/>
      <c r="S61"/>
      <c r="T61"/>
    </row>
    <row r="62" spans="1:26" ht="12.95" customHeight="1" thickBot="1" x14ac:dyDescent="0.25">
      <c r="A62" s="8"/>
      <c r="B62" s="134"/>
      <c r="C62" s="118"/>
      <c r="D62" s="1"/>
      <c r="E62" s="30"/>
      <c r="F62"/>
      <c r="G62" s="24" t="s">
        <v>111</v>
      </c>
      <c r="H62" s="81">
        <f>SUM(H11:H61)</f>
        <v>82648</v>
      </c>
      <c r="I62" s="87">
        <f>SUM(I11:I61)</f>
        <v>1348.7699999999998</v>
      </c>
      <c r="J62" s="6"/>
      <c r="K62" s="6"/>
      <c r="L62" s="6"/>
      <c r="M62" s="6"/>
      <c r="N62" s="6"/>
      <c r="P62"/>
      <c r="Q62"/>
      <c r="R62"/>
      <c r="S62"/>
    </row>
    <row r="63" spans="1:26" ht="12.95" customHeight="1" x14ac:dyDescent="0.2">
      <c r="A63" s="8"/>
      <c r="B63" s="4"/>
      <c r="C63" s="118"/>
      <c r="D63" s="1"/>
      <c r="E63" s="30"/>
      <c r="F63" s="30"/>
      <c r="G63" s="30"/>
      <c r="H63" s="30"/>
      <c r="I63" s="30"/>
      <c r="K63" s="56"/>
      <c r="P63"/>
      <c r="Q63"/>
      <c r="R63"/>
      <c r="S63"/>
      <c r="T63"/>
      <c r="W63" s="6"/>
      <c r="X63" s="6"/>
      <c r="Y63" s="6"/>
      <c r="Z63" s="6"/>
    </row>
    <row r="64" spans="1:26" ht="18.75" customHeight="1" x14ac:dyDescent="0.2">
      <c r="A64" s="8"/>
      <c r="B64" s="4"/>
      <c r="C64" s="118"/>
      <c r="D64" s="1"/>
      <c r="E64" s="30"/>
      <c r="F64" s="30"/>
      <c r="G64" s="30"/>
      <c r="H64" s="30"/>
      <c r="I64" s="30"/>
      <c r="J64" s="133"/>
      <c r="K64" s="56"/>
      <c r="P64"/>
      <c r="Q64"/>
      <c r="R64"/>
      <c r="S64"/>
      <c r="T64"/>
      <c r="W64" s="6"/>
      <c r="X64" s="6"/>
      <c r="Y64" s="6"/>
      <c r="Z64" s="6"/>
    </row>
    <row r="65" spans="1:29" ht="18.75" customHeight="1" x14ac:dyDescent="0.2">
      <c r="A65" s="8"/>
      <c r="B65" s="4"/>
      <c r="C65" s="118"/>
      <c r="D65" s="1"/>
      <c r="E65" s="30"/>
      <c r="F65" s="30"/>
      <c r="G65" s="30"/>
      <c r="H65" s="30"/>
      <c r="I65" s="30"/>
      <c r="K65" s="56"/>
      <c r="P65"/>
      <c r="Q65"/>
      <c r="R65"/>
      <c r="S65"/>
      <c r="T65"/>
      <c r="W65" s="6"/>
      <c r="X65" s="6"/>
      <c r="Y65" s="6"/>
      <c r="Z65" s="6"/>
    </row>
    <row r="66" spans="1:29" ht="18.75" customHeight="1" x14ac:dyDescent="0.2">
      <c r="B66" s="114"/>
      <c r="C66" s="114"/>
      <c r="D66" s="114"/>
      <c r="E66" s="114"/>
      <c r="F66" s="119"/>
      <c r="G66" s="88"/>
      <c r="H66" s="88"/>
      <c r="I66" s="88"/>
      <c r="J66" s="88"/>
      <c r="K66" s="88"/>
      <c r="L66" s="88"/>
      <c r="M66" s="90"/>
      <c r="N66" s="89"/>
      <c r="Q66" s="106"/>
      <c r="R66" s="106"/>
      <c r="S66" s="106"/>
      <c r="T66" s="106"/>
      <c r="U66" s="105"/>
      <c r="Z66" s="6"/>
      <c r="AA66" s="6"/>
      <c r="AB66" s="6"/>
      <c r="AC66" s="6"/>
    </row>
    <row r="67" spans="1:29" ht="18.75" customHeight="1" x14ac:dyDescent="0.2">
      <c r="B67" s="114"/>
      <c r="C67" s="114"/>
      <c r="D67" s="114"/>
      <c r="E67" s="114"/>
      <c r="F67" s="119"/>
      <c r="G67" s="88"/>
      <c r="H67" s="88"/>
      <c r="I67" s="88"/>
      <c r="J67" s="88"/>
      <c r="K67" s="88"/>
      <c r="L67" s="88"/>
      <c r="M67" s="90"/>
      <c r="N67" s="89"/>
      <c r="P67" s="103"/>
      <c r="Q67" s="104"/>
      <c r="R67" s="104"/>
      <c r="S67" s="104"/>
      <c r="T67" s="104"/>
      <c r="U67" s="107"/>
      <c r="Z67" s="6"/>
      <c r="AA67" s="6"/>
      <c r="AB67" s="6"/>
      <c r="AC67" s="6"/>
    </row>
    <row r="68" spans="1:29" ht="18.75" customHeight="1" x14ac:dyDescent="0.2">
      <c r="F68" s="116"/>
      <c r="I68" s="105"/>
      <c r="J68" s="105"/>
      <c r="K68" s="105"/>
      <c r="L68" s="105"/>
      <c r="M68" s="105"/>
      <c r="N68" s="56"/>
      <c r="P68" s="103"/>
      <c r="Q68" s="104"/>
      <c r="R68" s="104"/>
      <c r="S68" s="104"/>
      <c r="T68" s="104"/>
      <c r="U68" s="107"/>
      <c r="Z68" s="6"/>
      <c r="AA68" s="6"/>
      <c r="AB68" s="6"/>
      <c r="AC68" s="6"/>
    </row>
    <row r="69" spans="1:29" ht="18.75" customHeight="1" x14ac:dyDescent="0.2">
      <c r="F69" s="116"/>
      <c r="G69" s="11"/>
      <c r="I69" s="85"/>
      <c r="J69" s="85"/>
      <c r="K69" s="85"/>
      <c r="L69" s="85"/>
      <c r="M69" s="100"/>
      <c r="N69" s="56"/>
      <c r="P69" s="103"/>
      <c r="Q69" s="104"/>
      <c r="R69" s="104"/>
      <c r="S69" s="104"/>
      <c r="T69" s="104"/>
      <c r="U69" s="107"/>
      <c r="Z69" s="6"/>
      <c r="AA69" s="6"/>
      <c r="AB69" s="6"/>
      <c r="AC69" s="6"/>
    </row>
    <row r="70" spans="1:29" ht="18.75" customHeight="1" x14ac:dyDescent="0.2">
      <c r="F70" s="116"/>
      <c r="G70" s="11"/>
      <c r="I70" s="85"/>
      <c r="J70" s="85"/>
      <c r="K70" s="85"/>
      <c r="L70" s="85"/>
      <c r="M70" s="100"/>
      <c r="N70" s="56"/>
      <c r="P70"/>
      <c r="Q70" s="85"/>
      <c r="R70" s="85"/>
      <c r="S70" s="85"/>
      <c r="T70" s="85"/>
      <c r="U70" s="100"/>
      <c r="Z70" s="6"/>
      <c r="AA70" s="6"/>
      <c r="AB70" s="6"/>
      <c r="AC70" s="6"/>
    </row>
    <row r="71" spans="1:29" ht="18.75" customHeight="1" x14ac:dyDescent="0.2">
      <c r="F71" s="116"/>
      <c r="N71" s="56"/>
      <c r="P71"/>
      <c r="Q71"/>
      <c r="R71"/>
      <c r="S71"/>
      <c r="T71"/>
      <c r="Z71" s="6"/>
      <c r="AA71" s="6"/>
      <c r="AB71" s="6"/>
      <c r="AC71" s="6"/>
    </row>
    <row r="72" spans="1:29" ht="18.75" customHeight="1" x14ac:dyDescent="0.2">
      <c r="F72" s="116"/>
      <c r="N72" s="56"/>
      <c r="P72"/>
      <c r="Q72"/>
      <c r="R72"/>
      <c r="S72"/>
      <c r="T72"/>
      <c r="Z72" s="6"/>
      <c r="AA72" s="6"/>
      <c r="AB72" s="6"/>
      <c r="AC72" s="6"/>
    </row>
    <row r="73" spans="1:29" ht="18.75" customHeight="1" x14ac:dyDescent="0.2">
      <c r="F73" s="116"/>
      <c r="N73" s="56"/>
      <c r="O73" s="6"/>
      <c r="P73"/>
      <c r="Q73"/>
      <c r="R73"/>
      <c r="S73"/>
      <c r="T73"/>
      <c r="Z73" s="6"/>
      <c r="AA73" s="6"/>
      <c r="AB73" s="6"/>
      <c r="AC73" s="6"/>
    </row>
    <row r="74" spans="1:29" x14ac:dyDescent="0.2">
      <c r="F74" s="116"/>
      <c r="N74" s="56"/>
      <c r="O74" s="6"/>
      <c r="P74"/>
      <c r="Q74"/>
      <c r="R74"/>
      <c r="S74"/>
      <c r="T74"/>
      <c r="Z74" s="6"/>
      <c r="AA74" s="6"/>
      <c r="AB74" s="6"/>
      <c r="AC74" s="6"/>
    </row>
    <row r="75" spans="1:29" ht="12.75" customHeight="1" x14ac:dyDescent="0.2">
      <c r="F75" s="116"/>
      <c r="H75" s="6"/>
      <c r="I75" s="6"/>
      <c r="J75" s="6"/>
      <c r="K75" s="6"/>
      <c r="L75" s="6"/>
      <c r="M75" s="6"/>
      <c r="N75" s="56"/>
      <c r="O75" s="6"/>
      <c r="P75"/>
      <c r="Q75"/>
      <c r="R75"/>
      <c r="S75"/>
      <c r="T75"/>
      <c r="Z75" s="6"/>
      <c r="AA75" s="6"/>
      <c r="AB75" s="6"/>
      <c r="AC75" s="6"/>
    </row>
    <row r="76" spans="1:29" ht="12.75" customHeight="1" x14ac:dyDescent="0.2">
      <c r="F76" s="116"/>
      <c r="H76" s="6"/>
      <c r="I76" s="6"/>
      <c r="J76" s="6"/>
      <c r="K76" s="6"/>
      <c r="L76" s="6"/>
      <c r="M76" s="6"/>
      <c r="N76" s="56"/>
      <c r="O76" s="6"/>
      <c r="P76"/>
      <c r="Q76"/>
      <c r="R76"/>
      <c r="S76"/>
      <c r="T76"/>
      <c r="Z76" s="6"/>
      <c r="AA76" s="6"/>
      <c r="AB76" s="6"/>
      <c r="AC76" s="6"/>
    </row>
    <row r="77" spans="1:29" ht="12.75" customHeight="1" x14ac:dyDescent="0.2">
      <c r="F77" s="116"/>
      <c r="H77" s="6"/>
      <c r="I77" s="6"/>
      <c r="J77" s="6"/>
      <c r="K77" s="6"/>
      <c r="L77" s="6"/>
      <c r="M77" s="6"/>
      <c r="N77" s="56"/>
      <c r="O77" s="6"/>
      <c r="P77"/>
      <c r="Q77"/>
      <c r="R77"/>
      <c r="S77"/>
      <c r="T77"/>
      <c r="Y77" s="6"/>
      <c r="Z77" s="6"/>
      <c r="AA77" s="6"/>
      <c r="AB77" s="6"/>
      <c r="AC77" s="6"/>
    </row>
    <row r="78" spans="1:29" ht="12.75" customHeight="1" x14ac:dyDescent="0.2">
      <c r="F78" s="116"/>
      <c r="H78" s="6"/>
      <c r="I78" s="6"/>
      <c r="J78" s="6"/>
      <c r="K78" s="6"/>
      <c r="L78" s="6"/>
      <c r="M78" s="6"/>
      <c r="O78" s="6"/>
      <c r="P78"/>
      <c r="Q78"/>
      <c r="R78"/>
      <c r="S78"/>
      <c r="T78"/>
      <c r="W78" s="6"/>
      <c r="Y78" s="6"/>
      <c r="Z78" s="6"/>
      <c r="AA78" s="6"/>
      <c r="AB78" s="6"/>
      <c r="AC78" s="6"/>
    </row>
    <row r="79" spans="1:29" ht="12.75" customHeight="1" x14ac:dyDescent="0.2">
      <c r="F79" s="116"/>
      <c r="H79" s="6"/>
      <c r="I79" s="6"/>
      <c r="J79" s="6"/>
      <c r="K79" s="6"/>
      <c r="L79" s="6"/>
      <c r="M79" s="6"/>
      <c r="O79" s="6"/>
      <c r="P79"/>
      <c r="Q79"/>
      <c r="R79"/>
      <c r="S79"/>
      <c r="T79"/>
      <c r="W79" s="6"/>
      <c r="X79" s="6"/>
      <c r="Y79" s="6"/>
      <c r="Z79" s="6"/>
      <c r="AA79" s="6"/>
      <c r="AB79" s="6"/>
      <c r="AC79" s="6"/>
    </row>
    <row r="80" spans="1:29" ht="12.75" customHeight="1" x14ac:dyDescent="0.2">
      <c r="F80" s="116"/>
      <c r="H80" s="6"/>
      <c r="I80" s="6"/>
      <c r="J80" s="6"/>
      <c r="K80" s="6"/>
      <c r="L80" s="6"/>
      <c r="M80" s="6"/>
      <c r="N80" s="6"/>
      <c r="O80" s="6"/>
      <c r="P80"/>
      <c r="Q80"/>
      <c r="R80"/>
      <c r="S80"/>
      <c r="T80"/>
      <c r="W80" s="6"/>
      <c r="X80" s="6"/>
      <c r="Y80" s="6"/>
      <c r="Z80" s="6"/>
      <c r="AA80" s="6"/>
      <c r="AB80" s="6"/>
      <c r="AC80" s="6"/>
    </row>
    <row r="81" spans="6:29" ht="12.75" customHeight="1" x14ac:dyDescent="0.2">
      <c r="F81" s="116"/>
      <c r="H81" s="6"/>
      <c r="I81" s="6"/>
      <c r="J81" s="6"/>
      <c r="K81" s="6"/>
      <c r="L81" s="6"/>
      <c r="M81" s="6"/>
      <c r="N81" s="41"/>
      <c r="O81" s="6"/>
      <c r="U81" s="6"/>
      <c r="V81" s="6"/>
      <c r="W81" s="6"/>
      <c r="X81" s="6"/>
      <c r="Y81" s="6"/>
      <c r="Z81" s="6"/>
      <c r="AA81" s="6"/>
      <c r="AB81" s="6"/>
      <c r="AC81" s="6"/>
    </row>
    <row r="82" spans="6:29" ht="12.75" customHeight="1" x14ac:dyDescent="0.2">
      <c r="F82" s="116"/>
      <c r="H82" s="6"/>
      <c r="I82" s="6"/>
      <c r="J82" s="6"/>
      <c r="K82" s="6"/>
      <c r="L82" s="6"/>
      <c r="M82" s="6"/>
      <c r="N82" s="42"/>
      <c r="O82" s="6"/>
      <c r="U82" s="6"/>
      <c r="V82" s="6"/>
      <c r="W82" s="6"/>
      <c r="X82" s="6"/>
      <c r="Y82" s="6"/>
      <c r="Z82" s="6"/>
      <c r="AA82" s="6"/>
      <c r="AB82" s="6"/>
      <c r="AC82" s="6"/>
    </row>
    <row r="83" spans="6:29" ht="12.75" customHeight="1" x14ac:dyDescent="0.2">
      <c r="F83" s="116"/>
      <c r="H83" s="6"/>
      <c r="I83" s="6"/>
      <c r="J83" s="6"/>
      <c r="K83" s="6"/>
      <c r="L83" s="6"/>
      <c r="M83" s="6"/>
      <c r="N83" s="42"/>
      <c r="O83" s="6"/>
      <c r="U83" s="6"/>
      <c r="V83" s="6"/>
      <c r="W83" s="6"/>
      <c r="X83" s="6"/>
      <c r="Y83" s="6"/>
      <c r="Z83" s="6"/>
      <c r="AA83" s="6"/>
      <c r="AB83" s="6"/>
      <c r="AC83" s="6"/>
    </row>
    <row r="84" spans="6:29" ht="12.75" customHeight="1" x14ac:dyDescent="0.2">
      <c r="F84" s="116"/>
      <c r="H84" s="6"/>
      <c r="I84" s="6"/>
      <c r="J84" s="6"/>
      <c r="K84" s="6"/>
      <c r="L84" s="6"/>
      <c r="M84" s="6"/>
      <c r="N84" s="42"/>
      <c r="O84" s="6"/>
      <c r="U84" s="6"/>
      <c r="V84" s="6"/>
      <c r="W84" s="6"/>
      <c r="X84" s="6"/>
      <c r="Y84" s="6"/>
      <c r="Z84" s="6"/>
      <c r="AA84" s="6"/>
      <c r="AB84" s="6"/>
      <c r="AC84" s="6"/>
    </row>
    <row r="85" spans="6:29" ht="12.75" customHeight="1" x14ac:dyDescent="0.2">
      <c r="F85" s="116"/>
      <c r="H85" s="6"/>
      <c r="I85" s="6"/>
      <c r="J85" s="6"/>
      <c r="K85" s="6"/>
      <c r="L85" s="6"/>
      <c r="M85" s="6"/>
      <c r="N85" s="42"/>
      <c r="O85" s="6"/>
      <c r="U85" s="6"/>
      <c r="V85" s="6"/>
      <c r="W85" s="6"/>
      <c r="X85" s="6"/>
      <c r="Y85" s="6"/>
      <c r="Z85" s="6"/>
      <c r="AA85" s="6"/>
      <c r="AB85" s="6"/>
      <c r="AC85" s="6"/>
    </row>
    <row r="86" spans="6:29" ht="12.75" customHeight="1" x14ac:dyDescent="0.2">
      <c r="F86" s="116"/>
      <c r="H86" s="6"/>
      <c r="I86" s="6"/>
      <c r="J86" s="6"/>
      <c r="K86" s="6"/>
      <c r="L86" s="6"/>
      <c r="M86" s="6"/>
      <c r="N86" s="6"/>
      <c r="O86" s="6"/>
      <c r="U86" s="6"/>
      <c r="V86" s="6"/>
      <c r="W86" s="6"/>
      <c r="X86" s="6"/>
      <c r="Y86" s="6"/>
      <c r="Z86" s="6"/>
      <c r="AA86" s="6"/>
      <c r="AB86" s="6"/>
      <c r="AC86" s="6"/>
    </row>
    <row r="87" spans="6:29" ht="12.75" customHeight="1" x14ac:dyDescent="0.2">
      <c r="F87" s="116"/>
      <c r="H87" s="6"/>
      <c r="I87" s="6"/>
      <c r="J87" s="6"/>
      <c r="K87" s="6"/>
      <c r="L87" s="6"/>
      <c r="M87" s="6"/>
      <c r="N87" s="6"/>
      <c r="O87" s="6"/>
      <c r="U87" s="6"/>
      <c r="V87" s="6"/>
      <c r="W87" s="6"/>
      <c r="X87" s="6"/>
      <c r="Y87" s="6"/>
      <c r="Z87" s="6"/>
      <c r="AA87" s="6"/>
      <c r="AB87" s="6"/>
      <c r="AC87" s="6"/>
    </row>
    <row r="88" spans="6:29" ht="12.75" customHeight="1" x14ac:dyDescent="0.2">
      <c r="F88" s="116"/>
      <c r="H88" s="6"/>
      <c r="I88" s="6"/>
      <c r="J88" s="6"/>
      <c r="K88" s="6"/>
      <c r="L88" s="6"/>
      <c r="M88" s="6"/>
      <c r="N88" s="6"/>
      <c r="O88" s="6"/>
      <c r="U88" s="6"/>
      <c r="V88" s="6"/>
      <c r="W88" s="6"/>
      <c r="X88" s="6"/>
      <c r="Y88" s="6"/>
      <c r="Z88" s="6"/>
      <c r="AA88" s="6"/>
      <c r="AB88" s="6"/>
      <c r="AC88" s="6"/>
    </row>
    <row r="89" spans="6:29" ht="12.75" customHeight="1" x14ac:dyDescent="0.2">
      <c r="F89" s="116"/>
      <c r="H89" s="6"/>
      <c r="I89" s="6"/>
      <c r="J89" s="6"/>
      <c r="K89" s="6"/>
      <c r="L89" s="6"/>
      <c r="M89" s="6"/>
      <c r="N89" s="41"/>
      <c r="O89" s="6"/>
      <c r="U89" s="6"/>
      <c r="V89" s="6"/>
      <c r="W89" s="6"/>
      <c r="X89" s="6"/>
      <c r="Y89" s="6"/>
      <c r="Z89" s="6"/>
      <c r="AA89" s="6"/>
      <c r="AB89" s="6"/>
      <c r="AC89" s="6"/>
    </row>
    <row r="90" spans="6:29" ht="12.75" customHeight="1" x14ac:dyDescent="0.2">
      <c r="F90" s="116"/>
      <c r="H90" s="6"/>
      <c r="I90" s="6"/>
      <c r="J90" s="6"/>
      <c r="K90" s="6"/>
      <c r="L90" s="6"/>
      <c r="M90" s="6"/>
      <c r="N90" s="42"/>
      <c r="O90" s="6"/>
      <c r="U90" s="6"/>
      <c r="V90" s="6"/>
      <c r="W90" s="6"/>
      <c r="X90" s="6"/>
      <c r="Y90" s="6"/>
      <c r="Z90" s="6"/>
      <c r="AA90" s="6"/>
      <c r="AB90" s="6"/>
      <c r="AC90" s="6"/>
    </row>
    <row r="91" spans="6:29" ht="12.75" customHeight="1" x14ac:dyDescent="0.2">
      <c r="F91" s="116"/>
      <c r="H91" s="6"/>
      <c r="I91" s="6"/>
      <c r="J91" s="6"/>
      <c r="K91" s="6"/>
      <c r="L91" s="6"/>
      <c r="M91" s="6"/>
      <c r="N91" s="41"/>
      <c r="O91" s="6"/>
      <c r="U91" s="6"/>
      <c r="V91" s="6"/>
      <c r="W91" s="6"/>
      <c r="X91" s="6"/>
      <c r="Y91" s="6"/>
      <c r="Z91" s="6"/>
      <c r="AA91" s="6"/>
      <c r="AB91" s="6"/>
      <c r="AC91" s="6"/>
    </row>
    <row r="92" spans="6:29" ht="12.75" customHeight="1" x14ac:dyDescent="0.2">
      <c r="F92" s="116"/>
      <c r="H92" s="6"/>
      <c r="I92" s="6"/>
      <c r="J92" s="6"/>
      <c r="K92" s="6"/>
      <c r="L92" s="6"/>
      <c r="M92" s="6"/>
      <c r="N92" s="41"/>
      <c r="O92" s="6"/>
      <c r="U92" s="6"/>
      <c r="V92" s="6"/>
      <c r="W92" s="6"/>
      <c r="X92" s="6"/>
      <c r="Y92" s="6"/>
      <c r="Z92" s="6"/>
      <c r="AA92" s="6"/>
      <c r="AB92" s="6"/>
      <c r="AC92" s="6"/>
    </row>
    <row r="93" spans="6:29" ht="12.75" customHeight="1" x14ac:dyDescent="0.2">
      <c r="F93" s="116"/>
      <c r="H93" s="6"/>
      <c r="I93" s="6"/>
      <c r="J93" s="6"/>
      <c r="K93" s="6"/>
      <c r="L93" s="6"/>
      <c r="M93" s="6"/>
      <c r="N93" s="41"/>
      <c r="O93" s="6"/>
      <c r="U93" s="6"/>
      <c r="V93" s="6"/>
      <c r="W93" s="6"/>
      <c r="X93" s="6"/>
      <c r="Y93" s="6"/>
      <c r="Z93" s="6"/>
      <c r="AA93" s="6"/>
      <c r="AB93" s="6"/>
      <c r="AC93" s="6"/>
    </row>
    <row r="94" spans="6:29" ht="12.75" customHeight="1" x14ac:dyDescent="0.2">
      <c r="F94" s="116"/>
      <c r="H94" s="6"/>
      <c r="I94" s="6"/>
      <c r="J94" s="6"/>
      <c r="K94" s="6"/>
      <c r="L94" s="6"/>
      <c r="M94" s="6"/>
      <c r="N94" s="41"/>
      <c r="O94" s="6"/>
      <c r="U94" s="6"/>
      <c r="V94" s="6"/>
      <c r="W94" s="6"/>
      <c r="X94" s="6"/>
      <c r="Y94" s="6"/>
      <c r="Z94" s="6"/>
      <c r="AA94" s="6"/>
      <c r="AB94" s="6"/>
      <c r="AC94" s="6"/>
    </row>
    <row r="95" spans="6:29" ht="12.75" customHeight="1" x14ac:dyDescent="0.2">
      <c r="F95" s="116"/>
      <c r="H95" s="6"/>
      <c r="I95" s="6"/>
      <c r="J95" s="6"/>
      <c r="K95" s="6"/>
      <c r="L95" s="6"/>
      <c r="M95" s="6"/>
      <c r="N95" s="42"/>
      <c r="O95" s="6"/>
      <c r="U95" s="6"/>
      <c r="V95" s="6"/>
      <c r="W95" s="6"/>
      <c r="X95" s="6"/>
      <c r="Y95" s="6"/>
      <c r="Z95" s="6"/>
      <c r="AA95" s="6"/>
      <c r="AB95" s="6"/>
      <c r="AC95" s="6"/>
    </row>
    <row r="96" spans="6:29" ht="12.75" customHeight="1" x14ac:dyDescent="0.2">
      <c r="F96" s="116"/>
      <c r="H96" s="6"/>
      <c r="I96" s="6"/>
      <c r="J96" s="6"/>
      <c r="K96" s="6"/>
      <c r="L96" s="6"/>
      <c r="M96" s="6"/>
      <c r="N96" s="41"/>
      <c r="O96" s="6"/>
      <c r="U96" s="6"/>
      <c r="V96" s="6"/>
      <c r="W96" s="6"/>
      <c r="X96" s="6"/>
      <c r="Y96" s="6"/>
      <c r="Z96" s="6"/>
      <c r="AA96" s="6"/>
      <c r="AB96" s="6"/>
      <c r="AC96" s="6"/>
    </row>
    <row r="97" spans="2:29" ht="13.5" customHeight="1" x14ac:dyDescent="0.2">
      <c r="F97" s="116"/>
      <c r="H97" s="6"/>
      <c r="I97" s="6"/>
      <c r="J97" s="6"/>
      <c r="K97" s="6"/>
      <c r="L97" s="6"/>
      <c r="M97" s="6"/>
      <c r="N97" s="42"/>
      <c r="O97" s="6"/>
      <c r="U97" s="6"/>
      <c r="V97" s="6"/>
      <c r="W97" s="6"/>
      <c r="X97" s="6"/>
      <c r="Y97" s="6"/>
      <c r="Z97" s="6"/>
      <c r="AA97" s="6"/>
      <c r="AB97" s="6"/>
      <c r="AC97" s="6"/>
    </row>
    <row r="98" spans="2:29" x14ac:dyDescent="0.2">
      <c r="F98" s="116"/>
      <c r="H98" s="6"/>
      <c r="I98" s="6"/>
      <c r="J98" s="6"/>
      <c r="K98" s="6"/>
      <c r="L98" s="6"/>
      <c r="M98" s="6"/>
      <c r="N98" s="6"/>
      <c r="O98" s="6"/>
      <c r="U98" s="6"/>
      <c r="V98" s="6"/>
      <c r="W98" s="6"/>
      <c r="X98" s="6"/>
      <c r="Y98" s="6"/>
      <c r="Z98" s="6"/>
      <c r="AA98" s="6"/>
      <c r="AB98" s="6"/>
      <c r="AC98" s="6"/>
    </row>
    <row r="99" spans="2:29" x14ac:dyDescent="0.2">
      <c r="F99" s="116"/>
      <c r="H99" s="6"/>
      <c r="I99" s="6"/>
      <c r="J99" s="6"/>
      <c r="K99" s="6"/>
      <c r="L99" s="6"/>
      <c r="M99" s="6"/>
      <c r="N99" s="6"/>
      <c r="O99" s="6"/>
      <c r="U99" s="6"/>
      <c r="V99" s="6"/>
      <c r="W99" s="6"/>
      <c r="X99" s="6"/>
      <c r="Y99" s="6"/>
      <c r="Z99" s="6"/>
      <c r="AA99" s="6"/>
      <c r="AB99" s="6"/>
      <c r="AC99" s="6"/>
    </row>
    <row r="100" spans="2:29" x14ac:dyDescent="0.2">
      <c r="B100" s="8"/>
      <c r="C100" s="8"/>
      <c r="D100" s="8"/>
      <c r="E100" s="8"/>
      <c r="F100" s="120"/>
      <c r="G100" s="7"/>
      <c r="H100" s="44"/>
      <c r="I100" s="44"/>
      <c r="J100" s="44"/>
      <c r="K100" s="44"/>
      <c r="L100" s="44"/>
      <c r="M100" s="45"/>
      <c r="N100" s="6"/>
      <c r="O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2:29" x14ac:dyDescent="0.2">
      <c r="B101" s="8"/>
      <c r="C101" s="8"/>
      <c r="D101" s="8"/>
      <c r="E101" s="8"/>
      <c r="F101" s="120"/>
      <c r="G101" s="7"/>
      <c r="H101" s="44"/>
      <c r="I101" s="44"/>
      <c r="J101" s="44"/>
      <c r="K101" s="44"/>
      <c r="L101" s="44"/>
      <c r="M101" s="45"/>
      <c r="N101" s="6"/>
      <c r="O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2:29" x14ac:dyDescent="0.2">
      <c r="F102" s="116"/>
      <c r="H102" s="6"/>
      <c r="I102" s="6"/>
      <c r="J102" s="6"/>
      <c r="K102" s="6"/>
      <c r="L102" s="6"/>
      <c r="M102" s="6"/>
      <c r="N102" s="6"/>
      <c r="O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2:29" x14ac:dyDescent="0.2">
      <c r="F103" s="116"/>
      <c r="H103" s="6"/>
      <c r="I103" s="6"/>
      <c r="J103" s="6"/>
      <c r="K103" s="6"/>
      <c r="L103" s="6"/>
      <c r="M103" s="6"/>
      <c r="N103" s="43"/>
      <c r="O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2:29" x14ac:dyDescent="0.2">
      <c r="F104" s="116"/>
      <c r="H104" s="6"/>
      <c r="I104" s="6"/>
      <c r="J104" s="6"/>
      <c r="K104" s="6"/>
      <c r="L104" s="6"/>
      <c r="M104" s="6"/>
      <c r="N104" s="6"/>
      <c r="O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2:29" x14ac:dyDescent="0.2">
      <c r="F105" s="116"/>
      <c r="H105" s="6"/>
      <c r="I105" s="6"/>
      <c r="J105" s="6"/>
      <c r="K105" s="6"/>
      <c r="L105" s="6"/>
      <c r="M105" s="6"/>
      <c r="N105" s="6"/>
      <c r="O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2:29" x14ac:dyDescent="0.2">
      <c r="F106" s="116"/>
      <c r="H106" s="6"/>
      <c r="I106" s="6"/>
      <c r="J106" s="6"/>
      <c r="K106" s="6"/>
      <c r="L106" s="6"/>
      <c r="M106" s="6"/>
      <c r="N106" s="6"/>
      <c r="O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2:29" x14ac:dyDescent="0.2">
      <c r="F107" s="116"/>
      <c r="H107" s="6"/>
      <c r="I107" s="6"/>
      <c r="J107" s="6"/>
      <c r="K107" s="6"/>
      <c r="L107" s="6"/>
      <c r="M107" s="6"/>
      <c r="N107" s="41"/>
      <c r="O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2:29" x14ac:dyDescent="0.2">
      <c r="F108" s="116"/>
      <c r="H108" s="6"/>
      <c r="I108" s="6"/>
      <c r="J108" s="6"/>
      <c r="K108" s="6"/>
      <c r="L108" s="6"/>
      <c r="M108" s="6"/>
      <c r="N108" s="41"/>
      <c r="O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2:29" x14ac:dyDescent="0.2">
      <c r="F109" s="116"/>
      <c r="H109" s="6"/>
      <c r="I109" s="6"/>
      <c r="J109" s="6"/>
      <c r="K109" s="6"/>
      <c r="L109" s="6"/>
      <c r="M109" s="6"/>
      <c r="N109" s="41"/>
      <c r="O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2:29" x14ac:dyDescent="0.2">
      <c r="F110" s="116"/>
      <c r="H110" s="6"/>
      <c r="I110" s="6"/>
      <c r="J110" s="6"/>
      <c r="K110" s="6"/>
      <c r="L110" s="6"/>
      <c r="M110" s="6"/>
      <c r="N110" s="41"/>
      <c r="O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2:29" x14ac:dyDescent="0.2">
      <c r="H111" s="6"/>
      <c r="I111" s="6"/>
      <c r="J111" s="6"/>
      <c r="K111" s="6"/>
      <c r="L111" s="6"/>
      <c r="M111" s="6"/>
      <c r="N111" s="41"/>
      <c r="O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2:29" x14ac:dyDescent="0.2">
      <c r="H112" s="6"/>
      <c r="I112" s="6"/>
      <c r="J112" s="6"/>
      <c r="K112" s="6"/>
      <c r="L112" s="6"/>
      <c r="M112" s="6"/>
      <c r="N112" s="41"/>
      <c r="O112" s="6"/>
      <c r="U112" s="6"/>
      <c r="V112" s="6"/>
      <c r="W112" s="6"/>
      <c r="X112" s="6"/>
      <c r="Y112" s="6"/>
      <c r="Z112" s="6"/>
      <c r="AA112" s="6"/>
      <c r="AB112" s="6"/>
    </row>
    <row r="113" spans="8:25" x14ac:dyDescent="0.2">
      <c r="H113" s="6"/>
      <c r="I113" s="6"/>
      <c r="J113" s="6"/>
      <c r="K113" s="6"/>
      <c r="L113" s="6"/>
      <c r="M113" s="6"/>
      <c r="N113" s="41"/>
      <c r="U113" s="6"/>
      <c r="V113" s="6"/>
      <c r="Y113" s="6"/>
    </row>
    <row r="114" spans="8:25" x14ac:dyDescent="0.2">
      <c r="H114" s="6"/>
      <c r="I114" s="6"/>
      <c r="J114" s="6"/>
      <c r="K114" s="6"/>
      <c r="L114" s="6"/>
      <c r="M114" s="6"/>
      <c r="N114" s="41"/>
      <c r="U114" s="6"/>
      <c r="V114" s="6"/>
      <c r="Y114" s="6"/>
    </row>
    <row r="115" spans="8:25" x14ac:dyDescent="0.2">
      <c r="H115" s="6"/>
      <c r="I115" s="6"/>
      <c r="J115" s="6"/>
      <c r="K115" s="6"/>
      <c r="L115" s="6"/>
      <c r="M115" s="6"/>
      <c r="N115" s="41"/>
      <c r="Y115" s="6"/>
    </row>
    <row r="116" spans="8:25" x14ac:dyDescent="0.2">
      <c r="H116" s="6"/>
      <c r="I116" s="6"/>
      <c r="J116" s="6"/>
      <c r="K116" s="6"/>
      <c r="L116" s="6"/>
      <c r="M116" s="6"/>
      <c r="N116" s="41"/>
      <c r="Y116" s="6"/>
    </row>
    <row r="117" spans="8:25" x14ac:dyDescent="0.2">
      <c r="H117" s="6"/>
      <c r="I117" s="6"/>
      <c r="J117" s="6"/>
      <c r="K117" s="6"/>
      <c r="L117" s="6"/>
      <c r="M117" s="6"/>
      <c r="N117" s="46"/>
    </row>
    <row r="118" spans="8:25" x14ac:dyDescent="0.2">
      <c r="H118" s="6"/>
      <c r="I118" s="6"/>
      <c r="J118" s="6"/>
      <c r="K118" s="6"/>
      <c r="L118" s="6"/>
      <c r="M118" s="6"/>
      <c r="N118" s="41"/>
    </row>
    <row r="119" spans="8:25" x14ac:dyDescent="0.2">
      <c r="H119" s="6"/>
      <c r="I119" s="6"/>
      <c r="J119" s="6"/>
      <c r="K119" s="6"/>
      <c r="L119" s="6"/>
      <c r="M119" s="6"/>
      <c r="N119" s="42"/>
    </row>
    <row r="120" spans="8:25" x14ac:dyDescent="0.2">
      <c r="H120" s="6"/>
      <c r="I120" s="6"/>
      <c r="J120" s="6"/>
      <c r="K120" s="6"/>
      <c r="L120" s="6"/>
      <c r="M120" s="6"/>
      <c r="N120" s="46"/>
    </row>
    <row r="121" spans="8:25" x14ac:dyDescent="0.2">
      <c r="H121" s="6"/>
      <c r="I121" s="6"/>
      <c r="J121" s="6"/>
      <c r="K121" s="6"/>
      <c r="L121" s="6"/>
      <c r="M121" s="6"/>
    </row>
    <row r="122" spans="8:25" x14ac:dyDescent="0.2">
      <c r="H122" s="6"/>
      <c r="I122" s="6"/>
      <c r="J122" s="6"/>
      <c r="K122" s="6"/>
      <c r="L122" s="6"/>
      <c r="M122" s="6"/>
    </row>
    <row r="123" spans="8:25" x14ac:dyDescent="0.2">
      <c r="H123" s="6"/>
      <c r="I123" s="6"/>
      <c r="J123" s="6"/>
      <c r="K123" s="6"/>
      <c r="L123" s="6"/>
      <c r="M123" s="6"/>
    </row>
    <row r="124" spans="8:25" x14ac:dyDescent="0.2">
      <c r="H124" s="6"/>
      <c r="I124" s="6"/>
      <c r="J124" s="6"/>
      <c r="K124" s="6"/>
      <c r="L124" s="6"/>
      <c r="M124" s="6"/>
    </row>
    <row r="125" spans="8:25" x14ac:dyDescent="0.2">
      <c r="H125" s="6"/>
      <c r="I125" s="6"/>
      <c r="J125" s="6"/>
      <c r="K125" s="6"/>
      <c r="L125" s="6"/>
      <c r="M125" s="6"/>
    </row>
    <row r="126" spans="8:25" x14ac:dyDescent="0.2">
      <c r="H126" s="6"/>
      <c r="I126" s="6"/>
      <c r="J126" s="6"/>
      <c r="K126" s="6"/>
      <c r="L126" s="6"/>
      <c r="M126" s="6"/>
    </row>
    <row r="127" spans="8:25" x14ac:dyDescent="0.2">
      <c r="H127" s="6"/>
      <c r="I127" s="6"/>
      <c r="J127" s="6"/>
      <c r="K127" s="6"/>
      <c r="L127" s="6"/>
      <c r="M127" s="6"/>
    </row>
    <row r="128" spans="8:25" x14ac:dyDescent="0.2">
      <c r="H128" s="6"/>
      <c r="I128" s="6"/>
      <c r="J128" s="6"/>
      <c r="K128" s="6"/>
      <c r="L128" s="6"/>
      <c r="M128" s="6"/>
    </row>
    <row r="129" spans="2:13" x14ac:dyDescent="0.2">
      <c r="H129" s="6"/>
      <c r="I129" s="6"/>
      <c r="J129" s="6"/>
      <c r="K129" s="6"/>
      <c r="L129" s="6"/>
      <c r="M129" s="6"/>
    </row>
    <row r="130" spans="2:13" x14ac:dyDescent="0.2">
      <c r="H130" s="6"/>
      <c r="I130" s="6"/>
      <c r="J130" s="6"/>
      <c r="K130" s="6"/>
      <c r="L130" s="6"/>
      <c r="M130" s="6"/>
    </row>
    <row r="131" spans="2:13" x14ac:dyDescent="0.2">
      <c r="H131" s="6"/>
      <c r="I131" s="6"/>
      <c r="J131" s="6"/>
      <c r="K131" s="6"/>
      <c r="L131" s="6"/>
      <c r="M131" s="6"/>
    </row>
    <row r="132" spans="2:13" x14ac:dyDescent="0.2">
      <c r="B132" s="9"/>
      <c r="C132" s="9"/>
      <c r="D132" s="9"/>
      <c r="E132" s="9"/>
      <c r="F132" s="9"/>
      <c r="G132" s="6"/>
      <c r="H132" s="6"/>
      <c r="I132" s="6"/>
      <c r="J132" s="6"/>
      <c r="K132" s="6"/>
      <c r="L132" s="6"/>
      <c r="M132" s="6"/>
    </row>
    <row r="133" spans="2:13" x14ac:dyDescent="0.2">
      <c r="H133" s="6"/>
      <c r="I133" s="6"/>
      <c r="J133" s="6"/>
      <c r="K133" s="6"/>
      <c r="L133" s="6"/>
      <c r="M133" s="6"/>
    </row>
    <row r="134" spans="2:13" x14ac:dyDescent="0.2">
      <c r="H134" s="6"/>
      <c r="I134" s="6"/>
      <c r="J134" s="6"/>
      <c r="K134" s="6"/>
      <c r="L134" s="6"/>
      <c r="M134" s="6"/>
    </row>
  </sheetData>
  <mergeCells count="13">
    <mergeCell ref="C2:D2"/>
    <mergeCell ref="H2:I2"/>
    <mergeCell ref="A3:A7"/>
    <mergeCell ref="A1:M1"/>
    <mergeCell ref="A11:A33"/>
    <mergeCell ref="F11:F20"/>
    <mergeCell ref="F22:F41"/>
    <mergeCell ref="A35:A59"/>
    <mergeCell ref="F43:F61"/>
    <mergeCell ref="K9:M9"/>
    <mergeCell ref="F9:I9"/>
    <mergeCell ref="A9:D9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hbts - Km² - SCoT 3P</vt:lpstr>
      <vt:lpstr>Feuil1</vt:lpstr>
      <vt:lpstr>Feuil2</vt:lpstr>
      <vt:lpstr>'hbts - Km² - SCoT 3P'!Zone_d_impression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portplb</dc:creator>
  <cp:lastModifiedBy>ads-COM - Rusudan GAPRINDASHVILI</cp:lastModifiedBy>
  <cp:lastPrinted>2018-03-21T16:47:18Z</cp:lastPrinted>
  <dcterms:created xsi:type="dcterms:W3CDTF">2012-08-13T12:09:09Z</dcterms:created>
  <dcterms:modified xsi:type="dcterms:W3CDTF">2019-07-31T13:31:25Z</dcterms:modified>
</cp:coreProperties>
</file>